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tabRatio="865" activeTab="2"/>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<sst xmlns="http://schemas.openxmlformats.org/spreadsheetml/2006/main" count="302" uniqueCount="153">
  <si>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</si>
  <si>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</si>
  <si>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</si>
  <si>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</si>
  <si>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</si>
  <si>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</si>
  <si>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</si>
  <si>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</si>
  <si>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</si>
  <si>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</si>
  <si>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</si>
  <si>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</si>
  <si>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</si>
  <si>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</si>
  <si>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</si>
  <si>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</si>
  <si>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</si>
  <si>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</si>
  <si>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</si>
  <si>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</si>
  <si>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</si>
  <si>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</si>
  <si>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</si>
  <si>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</si>
  <si>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</si>
  <si>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</si>
  <si>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</si>
  <si>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</si>
  <si>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</si>
  <si>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</si>
  <si>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</si>
  <si>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</si>
  <si>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</si>
  <si>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</si>
  <si>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</si>
  <si>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</si>
  <si>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</si>
  <si>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</si>
  <si>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</si>
  <si>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</si>
  <si>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</si>
  <si>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</si>
  <si>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</si>
  <si>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</si>
  <si>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</si>
  <si>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</si>
  <si>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</si>
  <si>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</si>
  <si>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</si>
  <si>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</si>
  <si>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</si>
  <si>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</si>
  <si>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</si>
  <si>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</si>
  <si>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</si>
  <si>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</si>
  <si>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</si>
  <si>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</si>
  <si>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</si>
  <si>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</si>
  <si>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</si>
  <si>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</si>
  <si>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</si>
  <si>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</si>
  <si>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</si>
  <si>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</si>
  <si>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</si>
  <si>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</si>
  <si>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</si>
  <si>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</si>
  <si>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</si>
  <si>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</si>
  <si>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</si>
  <si>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</si>
  <si>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</si>
  <si>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</si>
  <si>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</si>
  <si>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</si>
  <si>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</si>
  <si>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TRATNIK BOJAN</t>
  </si>
  <si>
    <t>SEVER IGOR</t>
  </si>
  <si>
    <t>FREIDL JOŽE</t>
  </si>
  <si>
    <t>BOŽIČ SREČKO</t>
  </si>
  <si>
    <t>JAVORNIK ANTON</t>
  </si>
  <si>
    <t>JESENK FRANC</t>
  </si>
  <si>
    <t>SKRALOVNIK BOŠTJAN</t>
  </si>
  <si>
    <t>JEŠOVNIK PETER</t>
  </si>
  <si>
    <t>GROS ROBI</t>
  </si>
  <si>
    <t>VAJS IGOR</t>
  </si>
  <si>
    <t>JEŠOVNIK MARKO</t>
  </si>
  <si>
    <t>DOBNIK ZORAN</t>
  </si>
  <si>
    <t>FLAJŠAR FRANC</t>
  </si>
  <si>
    <t>TROJAK BORIS</t>
  </si>
  <si>
    <t>TERTINEK KARLI</t>
  </si>
  <si>
    <t>KRIVOGRAD VLADO</t>
  </si>
  <si>
    <t>BEZGOVŠEK ROBI</t>
  </si>
  <si>
    <t>VERČKO DENIS</t>
  </si>
  <si>
    <t>PASTERK DOMEN</t>
  </si>
  <si>
    <t>Bajta</t>
  </si>
  <si>
    <t>PRIJATELJ ZDENKA</t>
  </si>
  <si>
    <t>TRŠAR MIRAN</t>
  </si>
  <si>
    <t>DROBNE ALBIN</t>
  </si>
  <si>
    <t>VERMA MUTA</t>
  </si>
  <si>
    <t>MDI DRAVA RADLJE</t>
  </si>
  <si>
    <t>SLODEJ JAKOB</t>
  </si>
  <si>
    <t>HOLCMAN TOMI</t>
  </si>
  <si>
    <t>GREBENC MIHA</t>
  </si>
  <si>
    <t>PAJTLER SUZANA</t>
  </si>
  <si>
    <t>HAFNER SONJA</t>
  </si>
  <si>
    <t>ROZMAN STANE</t>
  </si>
  <si>
    <t>CVAR ANEJ</t>
  </si>
  <si>
    <t>PASTERK ČRT</t>
  </si>
  <si>
    <t>GROS TONE</t>
  </si>
  <si>
    <t>HIRTL BOGDAN</t>
  </si>
  <si>
    <t>VUGA MILAN</t>
  </si>
  <si>
    <t>RADLJE</t>
  </si>
  <si>
    <t>14. krog</t>
  </si>
  <si>
    <t>15. krog</t>
  </si>
  <si>
    <t>16. krog</t>
  </si>
  <si>
    <t>14.krog</t>
  </si>
  <si>
    <t>15.krog</t>
  </si>
  <si>
    <t>16.krog</t>
  </si>
  <si>
    <t>17.krog</t>
  </si>
  <si>
    <t>18.krog</t>
  </si>
  <si>
    <t>17. krog</t>
  </si>
  <si>
    <t>18. krog</t>
  </si>
  <si>
    <t>BOBOVNIK RUDI</t>
  </si>
  <si>
    <t>PINTER SILVO</t>
  </si>
  <si>
    <t>SORMAN UROŠ</t>
  </si>
  <si>
    <t>ROŽMAN RAFKO</t>
  </si>
  <si>
    <t>OBRTIKI ELEK.JEŠOVNIK</t>
  </si>
  <si>
    <t>DŠR JOSIPDOL</t>
  </si>
  <si>
    <t>OBRTNIKI EL.JEŠOVNIK</t>
  </si>
  <si>
    <t>KEGLBAR 1</t>
  </si>
  <si>
    <t>KEGLBAR 2</t>
  </si>
  <si>
    <t>HRIBERŠEK ANŽEJ</t>
  </si>
  <si>
    <t>SEBANC TOMAŽ</t>
  </si>
  <si>
    <t>FORNECI DEJAN</t>
  </si>
  <si>
    <t>ŽIGART VLADIMIR</t>
  </si>
  <si>
    <t>SEBANC ERVIN</t>
  </si>
  <si>
    <t>GEČ SREČKO</t>
  </si>
  <si>
    <t>SEBANC BRANKO</t>
  </si>
  <si>
    <t>VERTOVŠEK MATEVŽ</t>
  </si>
  <si>
    <t>GROS ADI</t>
  </si>
  <si>
    <t>SEKIRNIK BOGDAN</t>
  </si>
  <si>
    <t>STRMČNIK KARMEN</t>
  </si>
  <si>
    <t>SCHATZ TIA</t>
  </si>
  <si>
    <t>19:45</t>
  </si>
  <si>
    <t>22:42</t>
  </si>
  <si>
    <t>26:38</t>
  </si>
  <si>
    <t>44:20</t>
  </si>
  <si>
    <t>8:56</t>
  </si>
  <si>
    <t>25:39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</si>
</sst>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m\ yyyy"/>
    <numFmt numFmtId="173" formatCode="0.0"/>
    <numFmt numFmtId="174" formatCode="[$-424]d\.\ mmmm\ yyyy"/>
    <numFmt numFmtId="175" formatCode="_*"/>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2"/>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2"/>
    </font>
    <font>
      <sz val="10"/>
      <color indexed="51"/>
      <name val="Arial"/>
      <family val="2"/>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256">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32" borderId="0" xfId="0" applyFont="1" applyFill="1" applyAlignment="1">
      <alignment/>
    </xf>
    <xf numFmtId="0" fontId="19" fillId="32" borderId="0" xfId="0" applyFont="1" applyFill="1" applyAlignment="1">
      <alignment/>
    </xf>
    <xf numFmtId="0" fontId="20" fillId="32" borderId="0" xfId="0" applyFont="1" applyFill="1" applyAlignment="1">
      <alignment/>
    </xf>
    <xf numFmtId="0" fontId="0" fillId="32" borderId="0" xfId="0" applyFill="1" applyAlignment="1">
      <alignment/>
    </xf>
    <xf numFmtId="0" fontId="21" fillId="32"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33" borderId="33" xfId="0" applyFont="1" applyFill="1" applyBorder="1" applyAlignment="1">
      <alignment/>
    </xf>
    <xf numFmtId="0" fontId="22" fillId="33" borderId="34" xfId="0" applyFont="1" applyFill="1" applyBorder="1" applyAlignment="1">
      <alignment/>
    </xf>
    <xf numFmtId="0" fontId="22" fillId="33" borderId="0" xfId="0" applyFont="1" applyFill="1" applyBorder="1" applyAlignment="1">
      <alignment/>
    </xf>
    <xf numFmtId="0" fontId="22" fillId="33" borderId="35" xfId="0" applyFont="1" applyFill="1" applyBorder="1" applyAlignment="1">
      <alignment/>
    </xf>
    <xf numFmtId="0" fontId="5" fillId="34" borderId="36" xfId="0" applyFont="1" applyFill="1" applyBorder="1" applyAlignment="1" applyProtection="1">
      <alignment/>
      <protection locked="0"/>
    </xf>
    <xf numFmtId="0" fontId="5" fillId="34" borderId="37" xfId="0" applyFont="1" applyFill="1" applyBorder="1" applyAlignment="1" applyProtection="1">
      <alignment/>
      <protection locked="0"/>
    </xf>
    <xf numFmtId="0" fontId="5" fillId="34" borderId="38" xfId="0" applyFont="1" applyFill="1" applyBorder="1" applyAlignment="1" applyProtection="1">
      <alignment/>
      <protection locked="0"/>
    </xf>
    <xf numFmtId="0" fontId="5" fillId="34" borderId="3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4" borderId="40" xfId="0" applyFont="1" applyFill="1" applyBorder="1" applyAlignment="1" applyProtection="1">
      <alignment/>
      <protection locked="0"/>
    </xf>
    <xf numFmtId="0" fontId="5" fillId="34" borderId="41"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34"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34" borderId="42" xfId="0" applyNumberFormat="1" applyFont="1" applyFill="1" applyBorder="1" applyAlignment="1" applyProtection="1">
      <alignment/>
      <protection locked="0"/>
    </xf>
    <xf numFmtId="0" fontId="5" fillId="34" borderId="43" xfId="0" applyFont="1" applyFill="1" applyBorder="1" applyAlignment="1" applyProtection="1">
      <alignment/>
      <protection locked="0"/>
    </xf>
    <xf numFmtId="0" fontId="5" fillId="34" borderId="44" xfId="0" applyFont="1" applyFill="1" applyBorder="1" applyAlignment="1" applyProtection="1">
      <alignment/>
      <protection locked="0"/>
    </xf>
    <xf numFmtId="0" fontId="5" fillId="34" borderId="22" xfId="0" applyFont="1" applyFill="1" applyBorder="1" applyAlignment="1">
      <alignment/>
    </xf>
    <xf numFmtId="175" fontId="5" fillId="34" borderId="22" xfId="0" applyNumberFormat="1" applyFont="1" applyFill="1" applyBorder="1" applyAlignment="1">
      <alignment/>
    </xf>
    <xf numFmtId="0" fontId="5" fillId="34" borderId="45" xfId="0" applyFont="1" applyFill="1" applyBorder="1" applyAlignment="1" applyProtection="1">
      <alignment/>
      <protection locked="0"/>
    </xf>
    <xf numFmtId="0" fontId="5" fillId="34" borderId="46"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34" borderId="41"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15" fillId="0" borderId="48" xfId="0" applyFont="1" applyBorder="1" applyAlignment="1">
      <alignment/>
    </xf>
    <xf numFmtId="0" fontId="5" fillId="34" borderId="48" xfId="0" applyFont="1" applyFill="1" applyBorder="1" applyAlignment="1" applyProtection="1">
      <alignment/>
      <protection locked="0"/>
    </xf>
    <xf numFmtId="0" fontId="5" fillId="34"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49" fontId="0" fillId="0" borderId="22" xfId="0" applyNumberFormat="1" applyFill="1" applyBorder="1" applyAlignment="1">
      <alignment horizontal="center"/>
    </xf>
    <xf numFmtId="0" fontId="0" fillId="0" borderId="40" xfId="0" applyBorder="1" applyAlignment="1">
      <alignment horizontal="center"/>
    </xf>
    <xf numFmtId="0" fontId="0" fillId="0" borderId="26" xfId="0" applyFill="1" applyBorder="1" applyAlignment="1">
      <alignment horizontal="center"/>
    </xf>
    <xf numFmtId="0" fontId="0" fillId="0" borderId="22" xfId="0" applyFont="1" applyBorder="1" applyAlignment="1">
      <alignment/>
    </xf>
    <xf numFmtId="0" fontId="0" fillId="0" borderId="0" xfId="0" applyFont="1" applyAlignment="1">
      <alignment/>
    </xf>
    <xf numFmtId="49" fontId="5" fillId="34" borderId="41" xfId="0" applyNumberFormat="1" applyFont="1" applyFill="1" applyBorder="1" applyAlignment="1" applyProtection="1">
      <alignment/>
      <protection locked="0"/>
    </xf>
    <xf numFmtId="0" fontId="0" fillId="0" borderId="0" xfId="0" applyFont="1" applyBorder="1" applyAlignment="1">
      <alignment/>
    </xf>
    <xf numFmtId="49" fontId="0" fillId="0" borderId="30" xfId="0" applyNumberFormat="1" applyFont="1" applyBorder="1" applyAlignment="1">
      <alignment horizontal="center"/>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11" fillId="0" borderId="5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51" xfId="0" applyNumberFormat="1"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52" xfId="0" applyNumberFormat="1" applyFont="1" applyFill="1" applyBorder="1" applyAlignment="1" applyProtection="1">
      <alignment horizontal="center" vertical="center"/>
      <protection/>
    </xf>
    <xf numFmtId="0" fontId="15" fillId="0" borderId="5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172" fontId="3" fillId="0" borderId="55" xfId="57" applyNumberFormat="1" applyFont="1" applyFill="1" applyBorder="1" applyAlignment="1" applyProtection="1">
      <alignment horizontal="center" vertical="center"/>
      <protection/>
    </xf>
    <xf numFmtId="172" fontId="3" fillId="0" borderId="56" xfId="57" applyNumberFormat="1"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13" fillId="0" borderId="57"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59"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0" fontId="3" fillId="0" borderId="60"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1" xfId="57" applyFont="1" applyFill="1" applyBorder="1" applyAlignment="1" applyProtection="1">
      <alignment horizontal="center" vertical="center"/>
      <protection/>
    </xf>
    <xf numFmtId="49" fontId="3" fillId="0" borderId="50"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34" borderId="50" xfId="0" applyNumberFormat="1" applyFont="1" applyFill="1" applyBorder="1" applyAlignment="1" applyProtection="1">
      <alignment horizontal="center" vertical="center"/>
      <protection locked="0"/>
    </xf>
    <xf numFmtId="1" fontId="3" fillId="34" borderId="51" xfId="0" applyNumberFormat="1" applyFont="1" applyFill="1" applyBorder="1" applyAlignment="1" applyProtection="1">
      <alignment horizontal="center" vertical="center"/>
      <protection locked="0"/>
    </xf>
    <xf numFmtId="0" fontId="3" fillId="0" borderId="61" xfId="57" applyFont="1" applyFill="1" applyBorder="1" applyAlignment="1" applyProtection="1">
      <alignment horizontal="center" vertical="center"/>
      <protection/>
    </xf>
    <xf numFmtId="0" fontId="3" fillId="0" borderId="56" xfId="57"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5" fillId="0" borderId="62"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63" xfId="0" applyNumberFormat="1" applyFont="1" applyFill="1" applyBorder="1" applyAlignment="1" applyProtection="1">
      <alignment horizontal="center" vertical="center"/>
      <protection/>
    </xf>
    <xf numFmtId="0" fontId="15" fillId="0" borderId="64" xfId="0"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66" xfId="57" applyFont="1" applyFill="1" applyBorder="1" applyAlignment="1" applyProtection="1">
      <alignment horizontal="center" vertical="center"/>
      <protection/>
    </xf>
    <xf numFmtId="0" fontId="3" fillId="0" borderId="67" xfId="57" applyFont="1" applyFill="1" applyBorder="1" applyAlignment="1" applyProtection="1">
      <alignment horizontal="center" vertical="center"/>
      <protection/>
    </xf>
    <xf numFmtId="0" fontId="3" fillId="0" borderId="68" xfId="57" applyFont="1" applyFill="1" applyBorder="1" applyAlignment="1" applyProtection="1">
      <alignment horizontal="center" vertical="center"/>
      <protection/>
    </xf>
    <xf numFmtId="0" fontId="13" fillId="0" borderId="69" xfId="57" applyFont="1" applyFill="1" applyBorder="1" applyAlignment="1" applyProtection="1">
      <alignment horizontal="center" vertical="center"/>
      <protection/>
    </xf>
    <xf numFmtId="0" fontId="13" fillId="0" borderId="68"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1" fontId="3" fillId="34" borderId="50" xfId="0" applyNumberFormat="1" applyFont="1" applyFill="1" applyBorder="1" applyAlignment="1" applyProtection="1" quotePrefix="1">
      <alignment horizontal="center" vertical="center"/>
      <protection locked="0"/>
    </xf>
    <xf numFmtId="0" fontId="3" fillId="0" borderId="5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wrapText="1"/>
      <protection/>
    </xf>
    <xf numFmtId="0" fontId="13" fillId="0" borderId="61"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72"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3" xfId="0" applyNumberFormat="1" applyFont="1" applyFill="1" applyBorder="1" applyAlignment="1" applyProtection="1">
      <alignment horizontal="center" vertical="center"/>
      <protection locked="0"/>
    </xf>
    <xf numFmtId="14" fontId="12" fillId="0" borderId="64" xfId="0" applyNumberFormat="1" applyFont="1" applyFill="1" applyBorder="1" applyAlignment="1" applyProtection="1">
      <alignment horizontal="center" vertical="center"/>
      <protection locked="0"/>
    </xf>
    <xf numFmtId="0" fontId="11" fillId="0" borderId="66" xfId="57" applyFont="1" applyFill="1" applyBorder="1" applyAlignment="1" applyProtection="1">
      <alignment horizontal="center" vertical="center"/>
      <protection/>
    </xf>
    <xf numFmtId="0" fontId="11" fillId="0" borderId="67" xfId="57" applyFont="1" applyFill="1" applyBorder="1" applyAlignment="1" applyProtection="1">
      <alignment horizontal="center" vertical="center"/>
      <protection/>
    </xf>
    <xf numFmtId="0" fontId="11" fillId="0" borderId="73" xfId="57"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0" fontId="13" fillId="0" borderId="62"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13" fillId="0" borderId="50" xfId="57" applyFont="1" applyFill="1" applyBorder="1" applyAlignment="1" applyProtection="1">
      <alignment horizontal="center" vertical="center"/>
      <protection/>
    </xf>
    <xf numFmtId="0" fontId="13" fillId="0" borderId="51" xfId="57"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0" fontId="13" fillId="0" borderId="73" xfId="57" applyFont="1" applyFill="1" applyBorder="1" applyAlignment="1" applyProtection="1">
      <alignment horizontal="center" vertical="center"/>
      <protection/>
    </xf>
    <xf numFmtId="0" fontId="11" fillId="0" borderId="50"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11" fillId="0" borderId="5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1" xfId="0" applyNumberFormat="1" applyFont="1" applyFill="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xf>
    <xf numFmtId="0" fontId="11" fillId="0" borderId="7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5.emf" /><Relationship Id="rId5" Type="http://schemas.openxmlformats.org/officeDocument/2006/relationships/image" Target="../media/image8.emf" /><Relationship Id="rId6" Type="http://schemas.openxmlformats.org/officeDocument/2006/relationships/image" Target="../media/image6.emf" /><Relationship Id="rId7" Type="http://schemas.openxmlformats.org/officeDocument/2006/relationships/image" Target="../media/image2.emf" /><Relationship Id="rId8" Type="http://schemas.openxmlformats.org/officeDocument/2006/relationships/image" Target="../media/image7.emf" /><Relationship Id="rId9"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76250"/>
          <a:ext cx="847725" cy="647700"/>
        </a:xfrm>
        <a:prstGeom prst="rect">
          <a:avLst/>
        </a:prstGeom>
        <a:noFill/>
        <a:ln w="9525" cmpd="sng">
          <a:noFill/>
        </a:ln>
      </xdr:spPr>
    </xdr:pic>
    <xdr:clientData/>
  </xdr:twoCellAnchor>
  <xdr:twoCellAnchor>
    <xdr:from>
      <xdr:col>5</xdr:col>
      <xdr:colOff>47625</xdr:colOff>
      <xdr:row>7</xdr:row>
      <xdr:rowOff>152400</xdr:rowOff>
    </xdr:from>
    <xdr:to>
      <xdr:col>12</xdr:col>
      <xdr:colOff>28575</xdr:colOff>
      <xdr:row>9</xdr:row>
      <xdr:rowOff>114300</xdr:rowOff>
    </xdr:to>
    <xdr:pic>
      <xdr:nvPicPr>
        <xdr:cNvPr id="2" name="ComboBox1"/>
        <xdr:cNvPicPr preferRelativeResize="1">
          <a:picLocks noChangeAspect="1"/>
        </xdr:cNvPicPr>
      </xdr:nvPicPr>
      <xdr:blipFill>
        <a:blip r:embed="rId2"/>
        <a:stretch>
          <a:fillRect/>
        </a:stretch>
      </xdr:blipFill>
      <xdr:spPr>
        <a:xfrm>
          <a:off x="1714500" y="145732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4</xdr:col>
      <xdr:colOff>238125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790700"/>
          <a:ext cx="1619250" cy="228600"/>
        </a:xfrm>
        <a:prstGeom prst="rect">
          <a:avLst/>
        </a:prstGeom>
        <a:noFill/>
        <a:ln w="9525" cmpd="sng">
          <a:noFill/>
        </a:ln>
      </xdr:spPr>
    </xdr:pic>
    <xdr:clientData/>
  </xdr:twoCellAnchor>
  <xdr:twoCellAnchor editAs="oneCell">
    <xdr:from>
      <xdr:col>0</xdr:col>
      <xdr:colOff>9525</xdr:colOff>
      <xdr:row>16</xdr:row>
      <xdr:rowOff>190500</xdr:rowOff>
    </xdr:from>
    <xdr:to>
      <xdr:col>4</xdr:col>
      <xdr:colOff>238125</xdr:colOff>
      <xdr:row>18</xdr:row>
      <xdr:rowOff>0</xdr:rowOff>
    </xdr:to>
    <xdr:pic>
      <xdr:nvPicPr>
        <xdr:cNvPr id="4" name="ComboBox3"/>
        <xdr:cNvPicPr preferRelativeResize="1">
          <a:picLocks noChangeAspect="1"/>
        </xdr:cNvPicPr>
      </xdr:nvPicPr>
      <xdr:blipFill>
        <a:blip r:embed="rId3"/>
        <a:stretch>
          <a:fillRect/>
        </a:stretch>
      </xdr:blipFill>
      <xdr:spPr>
        <a:xfrm>
          <a:off x="9525" y="3248025"/>
          <a:ext cx="1619250" cy="228600"/>
        </a:xfrm>
        <a:prstGeom prst="rect">
          <a:avLst/>
        </a:prstGeom>
        <a:noFill/>
        <a:ln w="9525" cmpd="sng">
          <a:noFill/>
        </a:ln>
      </xdr:spPr>
    </xdr:pic>
    <xdr:clientData/>
  </xdr:twoCellAnchor>
  <xdr:twoCellAnchor editAs="oneCell">
    <xdr:from>
      <xdr:col>0</xdr:col>
      <xdr:colOff>9525</xdr:colOff>
      <xdr:row>23</xdr:row>
      <xdr:rowOff>190500</xdr:rowOff>
    </xdr:from>
    <xdr:to>
      <xdr:col>4</xdr:col>
      <xdr:colOff>238125</xdr:colOff>
      <xdr:row>25</xdr:row>
      <xdr:rowOff>0</xdr:rowOff>
    </xdr:to>
    <xdr:pic>
      <xdr:nvPicPr>
        <xdr:cNvPr id="5" name="ComboBox4"/>
        <xdr:cNvPicPr preferRelativeResize="1">
          <a:picLocks noChangeAspect="1"/>
        </xdr:cNvPicPr>
      </xdr:nvPicPr>
      <xdr:blipFill>
        <a:blip r:embed="rId3"/>
        <a:stretch>
          <a:fillRect/>
        </a:stretch>
      </xdr:blipFill>
      <xdr:spPr>
        <a:xfrm>
          <a:off x="9525" y="4714875"/>
          <a:ext cx="1619250" cy="228600"/>
        </a:xfrm>
        <a:prstGeom prst="rect">
          <a:avLst/>
        </a:prstGeom>
        <a:noFill/>
        <a:ln w="9525" cmpd="sng">
          <a:noFill/>
        </a:ln>
      </xdr:spPr>
    </xdr:pic>
    <xdr:clientData/>
  </xdr:twoCellAnchor>
  <xdr:twoCellAnchor editAs="oneCell">
    <xdr:from>
      <xdr:col>0</xdr:col>
      <xdr:colOff>9525</xdr:colOff>
      <xdr:row>30</xdr:row>
      <xdr:rowOff>190500</xdr:rowOff>
    </xdr:from>
    <xdr:to>
      <xdr:col>4</xdr:col>
      <xdr:colOff>238125</xdr:colOff>
      <xdr:row>32</xdr:row>
      <xdr:rowOff>0</xdr:rowOff>
    </xdr:to>
    <xdr:pic>
      <xdr:nvPicPr>
        <xdr:cNvPr id="6" name="ComboBox5"/>
        <xdr:cNvPicPr preferRelativeResize="1">
          <a:picLocks noChangeAspect="1"/>
        </xdr:cNvPicPr>
      </xdr:nvPicPr>
      <xdr:blipFill>
        <a:blip r:embed="rId3"/>
        <a:stretch>
          <a:fillRect/>
        </a:stretch>
      </xdr:blipFill>
      <xdr:spPr>
        <a:xfrm>
          <a:off x="9525" y="6181725"/>
          <a:ext cx="1619250" cy="228600"/>
        </a:xfrm>
        <a:prstGeom prst="rect">
          <a:avLst/>
        </a:prstGeom>
        <a:noFill/>
        <a:ln w="9525" cmpd="sng">
          <a:noFill/>
        </a:ln>
      </xdr:spPr>
    </xdr:pic>
    <xdr:clientData/>
  </xdr:twoCellAnchor>
  <xdr:twoCellAnchor editAs="oneCell">
    <xdr:from>
      <xdr:col>0</xdr:col>
      <xdr:colOff>9525</xdr:colOff>
      <xdr:row>37</xdr:row>
      <xdr:rowOff>190500</xdr:rowOff>
    </xdr:from>
    <xdr:to>
      <xdr:col>4</xdr:col>
      <xdr:colOff>238125</xdr:colOff>
      <xdr:row>39</xdr:row>
      <xdr:rowOff>0</xdr:rowOff>
    </xdr:to>
    <xdr:pic>
      <xdr:nvPicPr>
        <xdr:cNvPr id="7" name="ComboBox6"/>
        <xdr:cNvPicPr preferRelativeResize="1">
          <a:picLocks noChangeAspect="1"/>
        </xdr:cNvPicPr>
      </xdr:nvPicPr>
      <xdr:blipFill>
        <a:blip r:embed="rId3"/>
        <a:stretch>
          <a:fillRect/>
        </a:stretch>
      </xdr:blipFill>
      <xdr:spPr>
        <a:xfrm>
          <a:off x="9525" y="7648575"/>
          <a:ext cx="1619250" cy="228600"/>
        </a:xfrm>
        <a:prstGeom prst="rect">
          <a:avLst/>
        </a:prstGeom>
        <a:noFill/>
        <a:ln w="9525" cmpd="sng">
          <a:noFill/>
        </a:ln>
      </xdr:spPr>
    </xdr:pic>
    <xdr:clientData/>
  </xdr:twoCellAnchor>
  <xdr:twoCellAnchor editAs="oneCell">
    <xdr:from>
      <xdr:col>0</xdr:col>
      <xdr:colOff>9525</xdr:colOff>
      <xdr:row>44</xdr:row>
      <xdr:rowOff>190500</xdr:rowOff>
    </xdr:from>
    <xdr:to>
      <xdr:col>4</xdr:col>
      <xdr:colOff>238125</xdr:colOff>
      <xdr:row>46</xdr:row>
      <xdr:rowOff>0</xdr:rowOff>
    </xdr:to>
    <xdr:pic>
      <xdr:nvPicPr>
        <xdr:cNvPr id="8" name="ComboBox7"/>
        <xdr:cNvPicPr preferRelativeResize="1">
          <a:picLocks noChangeAspect="1"/>
        </xdr:cNvPicPr>
      </xdr:nvPicPr>
      <xdr:blipFill>
        <a:blip r:embed="rId3"/>
        <a:stretch>
          <a:fillRect/>
        </a:stretch>
      </xdr:blipFill>
      <xdr:spPr>
        <a:xfrm>
          <a:off x="9525" y="9115425"/>
          <a:ext cx="1619250" cy="228600"/>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48590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219075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790700"/>
          <a:ext cx="1609725" cy="228600"/>
        </a:xfrm>
        <a:prstGeom prst="rect">
          <a:avLst/>
        </a:prstGeom>
        <a:noFill/>
        <a:ln w="9525" cmpd="sng">
          <a:noFill/>
        </a:ln>
      </xdr:spPr>
    </xdr:pic>
    <xdr:clientData/>
  </xdr:twoCellAnchor>
  <xdr:twoCellAnchor editAs="oneCell">
    <xdr:from>
      <xdr:col>15</xdr:col>
      <xdr:colOff>19050</xdr:colOff>
      <xdr:row>16</xdr:row>
      <xdr:rowOff>190500</xdr:rowOff>
    </xdr:from>
    <xdr:to>
      <xdr:col>19</xdr:col>
      <xdr:colOff>238125</xdr:colOff>
      <xdr:row>18</xdr:row>
      <xdr:rowOff>0</xdr:rowOff>
    </xdr:to>
    <xdr:pic>
      <xdr:nvPicPr>
        <xdr:cNvPr id="11" name="ComboBox10"/>
        <xdr:cNvPicPr preferRelativeResize="1">
          <a:picLocks noChangeAspect="1"/>
        </xdr:cNvPicPr>
      </xdr:nvPicPr>
      <xdr:blipFill>
        <a:blip r:embed="rId3"/>
        <a:stretch>
          <a:fillRect/>
        </a:stretch>
      </xdr:blipFill>
      <xdr:spPr>
        <a:xfrm>
          <a:off x="3638550" y="3248025"/>
          <a:ext cx="1619250" cy="228600"/>
        </a:xfrm>
        <a:prstGeom prst="rect">
          <a:avLst/>
        </a:prstGeom>
        <a:noFill/>
        <a:ln w="9525" cmpd="sng">
          <a:noFill/>
        </a:ln>
      </xdr:spPr>
    </xdr:pic>
    <xdr:clientData/>
  </xdr:twoCellAnchor>
  <xdr:twoCellAnchor editAs="oneCell">
    <xdr:from>
      <xdr:col>15</xdr:col>
      <xdr:colOff>19050</xdr:colOff>
      <xdr:row>23</xdr:row>
      <xdr:rowOff>190500</xdr:rowOff>
    </xdr:from>
    <xdr:to>
      <xdr:col>19</xdr:col>
      <xdr:colOff>238125</xdr:colOff>
      <xdr:row>25</xdr:row>
      <xdr:rowOff>0</xdr:rowOff>
    </xdr:to>
    <xdr:pic>
      <xdr:nvPicPr>
        <xdr:cNvPr id="12" name="ComboBox11"/>
        <xdr:cNvPicPr preferRelativeResize="1">
          <a:picLocks noChangeAspect="1"/>
        </xdr:cNvPicPr>
      </xdr:nvPicPr>
      <xdr:blipFill>
        <a:blip r:embed="rId3"/>
        <a:stretch>
          <a:fillRect/>
        </a:stretch>
      </xdr:blipFill>
      <xdr:spPr>
        <a:xfrm>
          <a:off x="3638550" y="4714875"/>
          <a:ext cx="1619250" cy="228600"/>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219075</xdr:colOff>
      <xdr:row>32</xdr:row>
      <xdr:rowOff>0</xdr:rowOff>
    </xdr:to>
    <xdr:pic>
      <xdr:nvPicPr>
        <xdr:cNvPr id="13" name="ComboBox12"/>
        <xdr:cNvPicPr preferRelativeResize="1">
          <a:picLocks noChangeAspect="1"/>
        </xdr:cNvPicPr>
      </xdr:nvPicPr>
      <xdr:blipFill>
        <a:blip r:embed="rId3"/>
        <a:stretch>
          <a:fillRect/>
        </a:stretch>
      </xdr:blipFill>
      <xdr:spPr>
        <a:xfrm>
          <a:off x="3629025" y="6181725"/>
          <a:ext cx="1609725" cy="228600"/>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219075</xdr:colOff>
      <xdr:row>39</xdr:row>
      <xdr:rowOff>0</xdr:rowOff>
    </xdr:to>
    <xdr:pic>
      <xdr:nvPicPr>
        <xdr:cNvPr id="14" name="ComboBox13"/>
        <xdr:cNvPicPr preferRelativeResize="1">
          <a:picLocks noChangeAspect="1"/>
        </xdr:cNvPicPr>
      </xdr:nvPicPr>
      <xdr:blipFill>
        <a:blip r:embed="rId3"/>
        <a:stretch>
          <a:fillRect/>
        </a:stretch>
      </xdr:blipFill>
      <xdr:spPr>
        <a:xfrm>
          <a:off x="3629025" y="7648575"/>
          <a:ext cx="1609725" cy="228600"/>
        </a:xfrm>
        <a:prstGeom prst="rect">
          <a:avLst/>
        </a:prstGeom>
        <a:noFill/>
        <a:ln w="9525" cmpd="sng">
          <a:noFill/>
        </a:ln>
      </xdr:spPr>
    </xdr:pic>
    <xdr:clientData/>
  </xdr:twoCellAnchor>
  <xdr:twoCellAnchor editAs="oneCell">
    <xdr:from>
      <xdr:col>15</xdr:col>
      <xdr:colOff>19050</xdr:colOff>
      <xdr:row>44</xdr:row>
      <xdr:rowOff>190500</xdr:rowOff>
    </xdr:from>
    <xdr:to>
      <xdr:col>19</xdr:col>
      <xdr:colOff>238125</xdr:colOff>
      <xdr:row>46</xdr:row>
      <xdr:rowOff>0</xdr:rowOff>
    </xdr:to>
    <xdr:pic>
      <xdr:nvPicPr>
        <xdr:cNvPr id="15" name="ComboBox14"/>
        <xdr:cNvPicPr preferRelativeResize="1">
          <a:picLocks noChangeAspect="1"/>
        </xdr:cNvPicPr>
      </xdr:nvPicPr>
      <xdr:blipFill>
        <a:blip r:embed="rId3"/>
        <a:stretch>
          <a:fillRect/>
        </a:stretch>
      </xdr:blipFill>
      <xdr:spPr>
        <a:xfrm>
          <a:off x="3638550" y="9115425"/>
          <a:ext cx="1619250" cy="228600"/>
        </a:xfrm>
        <a:prstGeom prst="rect">
          <a:avLst/>
        </a:prstGeom>
        <a:noFill/>
        <a:ln w="9525" cmpd="sng">
          <a:noFill/>
        </a:ln>
      </xdr:spPr>
    </xdr:pic>
    <xdr:clientData/>
  </xdr:twoCellAnchor>
  <xdr:twoCellAnchor editAs="oneCell">
    <xdr:from>
      <xdr:col>0</xdr:col>
      <xdr:colOff>0</xdr:colOff>
      <xdr:row>11</xdr:row>
      <xdr:rowOff>190500</xdr:rowOff>
    </xdr:from>
    <xdr:to>
      <xdr:col>4</xdr:col>
      <xdr:colOff>228600</xdr:colOff>
      <xdr:row>13</xdr:row>
      <xdr:rowOff>0</xdr:rowOff>
    </xdr:to>
    <xdr:pic>
      <xdr:nvPicPr>
        <xdr:cNvPr id="16" name="ComboBox15"/>
        <xdr:cNvPicPr preferRelativeResize="1">
          <a:picLocks noChangeAspect="1"/>
        </xdr:cNvPicPr>
      </xdr:nvPicPr>
      <xdr:blipFill>
        <a:blip r:embed="rId4"/>
        <a:stretch>
          <a:fillRect/>
        </a:stretch>
      </xdr:blipFill>
      <xdr:spPr>
        <a:xfrm>
          <a:off x="0" y="2200275"/>
          <a:ext cx="1619250" cy="228600"/>
        </a:xfrm>
        <a:prstGeom prst="rect">
          <a:avLst/>
        </a:prstGeom>
        <a:noFill/>
        <a:ln w="9525" cmpd="sng">
          <a:noFill/>
        </a:ln>
      </xdr:spPr>
    </xdr:pic>
    <xdr:clientData/>
  </xdr:twoCellAnchor>
  <xdr:twoCellAnchor editAs="oneCell">
    <xdr:from>
      <xdr:col>0</xdr:col>
      <xdr:colOff>9525</xdr:colOff>
      <xdr:row>13</xdr:row>
      <xdr:rowOff>190500</xdr:rowOff>
    </xdr:from>
    <xdr:to>
      <xdr:col>4</xdr:col>
      <xdr:colOff>238125</xdr:colOff>
      <xdr:row>15</xdr:row>
      <xdr:rowOff>0</xdr:rowOff>
    </xdr:to>
    <xdr:pic>
      <xdr:nvPicPr>
        <xdr:cNvPr id="17" name="ComboBox16"/>
        <xdr:cNvPicPr preferRelativeResize="1">
          <a:picLocks noChangeAspect="1"/>
        </xdr:cNvPicPr>
      </xdr:nvPicPr>
      <xdr:blipFill>
        <a:blip r:embed="rId4"/>
        <a:stretch>
          <a:fillRect/>
        </a:stretch>
      </xdr:blipFill>
      <xdr:spPr>
        <a:xfrm>
          <a:off x="9525" y="2619375"/>
          <a:ext cx="1619250" cy="228600"/>
        </a:xfrm>
        <a:prstGeom prst="rect">
          <a:avLst/>
        </a:prstGeom>
        <a:noFill/>
        <a:ln w="9525" cmpd="sng">
          <a:noFill/>
        </a:ln>
      </xdr:spPr>
    </xdr:pic>
    <xdr:clientData/>
  </xdr:twoCellAnchor>
  <xdr:twoCellAnchor editAs="oneCell">
    <xdr:from>
      <xdr:col>0</xdr:col>
      <xdr:colOff>0</xdr:colOff>
      <xdr:row>18</xdr:row>
      <xdr:rowOff>190500</xdr:rowOff>
    </xdr:from>
    <xdr:to>
      <xdr:col>4</xdr:col>
      <xdr:colOff>228600</xdr:colOff>
      <xdr:row>20</xdr:row>
      <xdr:rowOff>0</xdr:rowOff>
    </xdr:to>
    <xdr:pic>
      <xdr:nvPicPr>
        <xdr:cNvPr id="18" name="ComboBox17"/>
        <xdr:cNvPicPr preferRelativeResize="1">
          <a:picLocks noChangeAspect="1"/>
        </xdr:cNvPicPr>
      </xdr:nvPicPr>
      <xdr:blipFill>
        <a:blip r:embed="rId4"/>
        <a:stretch>
          <a:fillRect/>
        </a:stretch>
      </xdr:blipFill>
      <xdr:spPr>
        <a:xfrm>
          <a:off x="0" y="3667125"/>
          <a:ext cx="1619250" cy="228600"/>
        </a:xfrm>
        <a:prstGeom prst="rect">
          <a:avLst/>
        </a:prstGeom>
        <a:noFill/>
        <a:ln w="9525" cmpd="sng">
          <a:noFill/>
        </a:ln>
      </xdr:spPr>
    </xdr:pic>
    <xdr:clientData/>
  </xdr:twoCellAnchor>
  <xdr:twoCellAnchor editAs="oneCell">
    <xdr:from>
      <xdr:col>0</xdr:col>
      <xdr:colOff>0</xdr:colOff>
      <xdr:row>20</xdr:row>
      <xdr:rowOff>190500</xdr:rowOff>
    </xdr:from>
    <xdr:to>
      <xdr:col>4</xdr:col>
      <xdr:colOff>228600</xdr:colOff>
      <xdr:row>22</xdr:row>
      <xdr:rowOff>0</xdr:rowOff>
    </xdr:to>
    <xdr:pic>
      <xdr:nvPicPr>
        <xdr:cNvPr id="19" name="ComboBox18"/>
        <xdr:cNvPicPr preferRelativeResize="1">
          <a:picLocks noChangeAspect="1"/>
        </xdr:cNvPicPr>
      </xdr:nvPicPr>
      <xdr:blipFill>
        <a:blip r:embed="rId4"/>
        <a:stretch>
          <a:fillRect/>
        </a:stretch>
      </xdr:blipFill>
      <xdr:spPr>
        <a:xfrm>
          <a:off x="0" y="4086225"/>
          <a:ext cx="1619250" cy="228600"/>
        </a:xfrm>
        <a:prstGeom prst="rect">
          <a:avLst/>
        </a:prstGeom>
        <a:noFill/>
        <a:ln w="9525" cmpd="sng">
          <a:noFill/>
        </a:ln>
      </xdr:spPr>
    </xdr:pic>
    <xdr:clientData/>
  </xdr:twoCellAnchor>
  <xdr:twoCellAnchor editAs="oneCell">
    <xdr:from>
      <xdr:col>0</xdr:col>
      <xdr:colOff>9525</xdr:colOff>
      <xdr:row>25</xdr:row>
      <xdr:rowOff>190500</xdr:rowOff>
    </xdr:from>
    <xdr:to>
      <xdr:col>4</xdr:col>
      <xdr:colOff>238125</xdr:colOff>
      <xdr:row>27</xdr:row>
      <xdr:rowOff>0</xdr:rowOff>
    </xdr:to>
    <xdr:pic>
      <xdr:nvPicPr>
        <xdr:cNvPr id="20" name="ComboBox19"/>
        <xdr:cNvPicPr preferRelativeResize="1">
          <a:picLocks noChangeAspect="1"/>
        </xdr:cNvPicPr>
      </xdr:nvPicPr>
      <xdr:blipFill>
        <a:blip r:embed="rId4"/>
        <a:stretch>
          <a:fillRect/>
        </a:stretch>
      </xdr:blipFill>
      <xdr:spPr>
        <a:xfrm>
          <a:off x="9525" y="5133975"/>
          <a:ext cx="1619250" cy="228600"/>
        </a:xfrm>
        <a:prstGeom prst="rect">
          <a:avLst/>
        </a:prstGeom>
        <a:noFill/>
        <a:ln w="9525" cmpd="sng">
          <a:noFill/>
        </a:ln>
      </xdr:spPr>
    </xdr:pic>
    <xdr:clientData/>
  </xdr:twoCellAnchor>
  <xdr:twoCellAnchor editAs="oneCell">
    <xdr:from>
      <xdr:col>0</xdr:col>
      <xdr:colOff>0</xdr:colOff>
      <xdr:row>27</xdr:row>
      <xdr:rowOff>190500</xdr:rowOff>
    </xdr:from>
    <xdr:to>
      <xdr:col>4</xdr:col>
      <xdr:colOff>228600</xdr:colOff>
      <xdr:row>29</xdr:row>
      <xdr:rowOff>0</xdr:rowOff>
    </xdr:to>
    <xdr:pic>
      <xdr:nvPicPr>
        <xdr:cNvPr id="21" name="ComboBox20"/>
        <xdr:cNvPicPr preferRelativeResize="1">
          <a:picLocks noChangeAspect="1"/>
        </xdr:cNvPicPr>
      </xdr:nvPicPr>
      <xdr:blipFill>
        <a:blip r:embed="rId4"/>
        <a:stretch>
          <a:fillRect/>
        </a:stretch>
      </xdr:blipFill>
      <xdr:spPr>
        <a:xfrm>
          <a:off x="0" y="5553075"/>
          <a:ext cx="1619250" cy="228600"/>
        </a:xfrm>
        <a:prstGeom prst="rect">
          <a:avLst/>
        </a:prstGeom>
        <a:noFill/>
        <a:ln w="9525" cmpd="sng">
          <a:noFill/>
        </a:ln>
      </xdr:spPr>
    </xdr:pic>
    <xdr:clientData/>
  </xdr:twoCellAnchor>
  <xdr:twoCellAnchor editAs="oneCell">
    <xdr:from>
      <xdr:col>0</xdr:col>
      <xdr:colOff>9525</xdr:colOff>
      <xdr:row>32</xdr:row>
      <xdr:rowOff>180975</xdr:rowOff>
    </xdr:from>
    <xdr:to>
      <xdr:col>4</xdr:col>
      <xdr:colOff>238125</xdr:colOff>
      <xdr:row>33</xdr:row>
      <xdr:rowOff>200025</xdr:rowOff>
    </xdr:to>
    <xdr:pic>
      <xdr:nvPicPr>
        <xdr:cNvPr id="22" name="ComboBox21"/>
        <xdr:cNvPicPr preferRelativeResize="1">
          <a:picLocks noChangeAspect="1"/>
        </xdr:cNvPicPr>
      </xdr:nvPicPr>
      <xdr:blipFill>
        <a:blip r:embed="rId4"/>
        <a:stretch>
          <a:fillRect/>
        </a:stretch>
      </xdr:blipFill>
      <xdr:spPr>
        <a:xfrm>
          <a:off x="9525" y="6591300"/>
          <a:ext cx="1619250" cy="228600"/>
        </a:xfrm>
        <a:prstGeom prst="rect">
          <a:avLst/>
        </a:prstGeom>
        <a:noFill/>
        <a:ln w="9525" cmpd="sng">
          <a:noFill/>
        </a:ln>
      </xdr:spPr>
    </xdr:pic>
    <xdr:clientData/>
  </xdr:twoCellAnchor>
  <xdr:twoCellAnchor editAs="oneCell">
    <xdr:from>
      <xdr:col>0</xdr:col>
      <xdr:colOff>0</xdr:colOff>
      <xdr:row>34</xdr:row>
      <xdr:rowOff>180975</xdr:rowOff>
    </xdr:from>
    <xdr:to>
      <xdr:col>4</xdr:col>
      <xdr:colOff>228600</xdr:colOff>
      <xdr:row>35</xdr:row>
      <xdr:rowOff>200025</xdr:rowOff>
    </xdr:to>
    <xdr:pic>
      <xdr:nvPicPr>
        <xdr:cNvPr id="23" name="ComboBox22"/>
        <xdr:cNvPicPr preferRelativeResize="1">
          <a:picLocks noChangeAspect="1"/>
        </xdr:cNvPicPr>
      </xdr:nvPicPr>
      <xdr:blipFill>
        <a:blip r:embed="rId4"/>
        <a:stretch>
          <a:fillRect/>
        </a:stretch>
      </xdr:blipFill>
      <xdr:spPr>
        <a:xfrm>
          <a:off x="0" y="7010400"/>
          <a:ext cx="1619250" cy="228600"/>
        </a:xfrm>
        <a:prstGeom prst="rect">
          <a:avLst/>
        </a:prstGeom>
        <a:noFill/>
        <a:ln w="9525" cmpd="sng">
          <a:noFill/>
        </a:ln>
      </xdr:spPr>
    </xdr:pic>
    <xdr:clientData/>
  </xdr:twoCellAnchor>
  <xdr:twoCellAnchor editAs="oneCell">
    <xdr:from>
      <xdr:col>0</xdr:col>
      <xdr:colOff>9525</xdr:colOff>
      <xdr:row>39</xdr:row>
      <xdr:rowOff>190500</xdr:rowOff>
    </xdr:from>
    <xdr:to>
      <xdr:col>4</xdr:col>
      <xdr:colOff>238125</xdr:colOff>
      <xdr:row>41</xdr:row>
      <xdr:rowOff>0</xdr:rowOff>
    </xdr:to>
    <xdr:pic>
      <xdr:nvPicPr>
        <xdr:cNvPr id="24" name="ComboBox23"/>
        <xdr:cNvPicPr preferRelativeResize="1">
          <a:picLocks noChangeAspect="1"/>
        </xdr:cNvPicPr>
      </xdr:nvPicPr>
      <xdr:blipFill>
        <a:blip r:embed="rId4"/>
        <a:stretch>
          <a:fillRect/>
        </a:stretch>
      </xdr:blipFill>
      <xdr:spPr>
        <a:xfrm>
          <a:off x="9525" y="8067675"/>
          <a:ext cx="1619250" cy="228600"/>
        </a:xfrm>
        <a:prstGeom prst="rect">
          <a:avLst/>
        </a:prstGeom>
        <a:noFill/>
        <a:ln w="9525" cmpd="sng">
          <a:noFill/>
        </a:ln>
      </xdr:spPr>
    </xdr:pic>
    <xdr:clientData/>
  </xdr:twoCellAnchor>
  <xdr:twoCellAnchor editAs="oneCell">
    <xdr:from>
      <xdr:col>0</xdr:col>
      <xdr:colOff>0</xdr:colOff>
      <xdr:row>41</xdr:row>
      <xdr:rowOff>180975</xdr:rowOff>
    </xdr:from>
    <xdr:to>
      <xdr:col>4</xdr:col>
      <xdr:colOff>228600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77250"/>
          <a:ext cx="1619250" cy="219075"/>
        </a:xfrm>
        <a:prstGeom prst="rect">
          <a:avLst/>
        </a:prstGeom>
        <a:noFill/>
        <a:ln w="9525" cmpd="sng">
          <a:noFill/>
        </a:ln>
      </xdr:spPr>
    </xdr:pic>
    <xdr:clientData/>
  </xdr:twoCellAnchor>
  <xdr:twoCellAnchor editAs="oneCell">
    <xdr:from>
      <xdr:col>0</xdr:col>
      <xdr:colOff>0</xdr:colOff>
      <xdr:row>46</xdr:row>
      <xdr:rowOff>180975</xdr:rowOff>
    </xdr:from>
    <xdr:to>
      <xdr:col>4</xdr:col>
      <xdr:colOff>228600</xdr:colOff>
      <xdr:row>47</xdr:row>
      <xdr:rowOff>200025</xdr:rowOff>
    </xdr:to>
    <xdr:pic>
      <xdr:nvPicPr>
        <xdr:cNvPr id="26" name="ComboBox25"/>
        <xdr:cNvPicPr preferRelativeResize="1">
          <a:picLocks noChangeAspect="1"/>
        </xdr:cNvPicPr>
      </xdr:nvPicPr>
      <xdr:blipFill>
        <a:blip r:embed="rId4"/>
        <a:stretch>
          <a:fillRect/>
        </a:stretch>
      </xdr:blipFill>
      <xdr:spPr>
        <a:xfrm>
          <a:off x="0" y="9525000"/>
          <a:ext cx="1619250" cy="228600"/>
        </a:xfrm>
        <a:prstGeom prst="rect">
          <a:avLst/>
        </a:prstGeom>
        <a:noFill/>
        <a:ln w="9525" cmpd="sng">
          <a:noFill/>
        </a:ln>
      </xdr:spPr>
    </xdr:pic>
    <xdr:clientData/>
  </xdr:twoCellAnchor>
  <xdr:twoCellAnchor editAs="oneCell">
    <xdr:from>
      <xdr:col>0</xdr:col>
      <xdr:colOff>0</xdr:colOff>
      <xdr:row>48</xdr:row>
      <xdr:rowOff>180975</xdr:rowOff>
    </xdr:from>
    <xdr:to>
      <xdr:col>4</xdr:col>
      <xdr:colOff>228600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44100"/>
          <a:ext cx="1619250" cy="219075"/>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219075</xdr:colOff>
      <xdr:row>13</xdr:row>
      <xdr:rowOff>0</xdr:rowOff>
    </xdr:to>
    <xdr:pic>
      <xdr:nvPicPr>
        <xdr:cNvPr id="28" name="ComboBox27"/>
        <xdr:cNvPicPr preferRelativeResize="1">
          <a:picLocks noChangeAspect="1"/>
        </xdr:cNvPicPr>
      </xdr:nvPicPr>
      <xdr:blipFill>
        <a:blip r:embed="rId4"/>
        <a:stretch>
          <a:fillRect/>
        </a:stretch>
      </xdr:blipFill>
      <xdr:spPr>
        <a:xfrm>
          <a:off x="3629025" y="2200275"/>
          <a:ext cx="1609725" cy="228600"/>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219075</xdr:colOff>
      <xdr:row>15</xdr:row>
      <xdr:rowOff>0</xdr:rowOff>
    </xdr:to>
    <xdr:pic>
      <xdr:nvPicPr>
        <xdr:cNvPr id="29" name="ComboBox28"/>
        <xdr:cNvPicPr preferRelativeResize="1">
          <a:picLocks noChangeAspect="1"/>
        </xdr:cNvPicPr>
      </xdr:nvPicPr>
      <xdr:blipFill>
        <a:blip r:embed="rId4"/>
        <a:stretch>
          <a:fillRect/>
        </a:stretch>
      </xdr:blipFill>
      <xdr:spPr>
        <a:xfrm>
          <a:off x="3629025" y="2619375"/>
          <a:ext cx="1609725" cy="228600"/>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209550</xdr:colOff>
      <xdr:row>19</xdr:row>
      <xdr:rowOff>200025</xdr:rowOff>
    </xdr:to>
    <xdr:pic>
      <xdr:nvPicPr>
        <xdr:cNvPr id="30" name="ComboBox29"/>
        <xdr:cNvPicPr preferRelativeResize="1">
          <a:picLocks noChangeAspect="1"/>
        </xdr:cNvPicPr>
      </xdr:nvPicPr>
      <xdr:blipFill>
        <a:blip r:embed="rId4"/>
        <a:stretch>
          <a:fillRect/>
        </a:stretch>
      </xdr:blipFill>
      <xdr:spPr>
        <a:xfrm>
          <a:off x="3609975" y="3657600"/>
          <a:ext cx="1619250" cy="228600"/>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219075</xdr:colOff>
      <xdr:row>27</xdr:row>
      <xdr:rowOff>0</xdr:rowOff>
    </xdr:to>
    <xdr:pic>
      <xdr:nvPicPr>
        <xdr:cNvPr id="31" name="ComboBox30"/>
        <xdr:cNvPicPr preferRelativeResize="1">
          <a:picLocks noChangeAspect="1"/>
        </xdr:cNvPicPr>
      </xdr:nvPicPr>
      <xdr:blipFill>
        <a:blip r:embed="rId4"/>
        <a:stretch>
          <a:fillRect/>
        </a:stretch>
      </xdr:blipFill>
      <xdr:spPr>
        <a:xfrm>
          <a:off x="3629025" y="5133975"/>
          <a:ext cx="1609725" cy="228600"/>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219075</xdr:colOff>
      <xdr:row>28</xdr:row>
      <xdr:rowOff>200025</xdr:rowOff>
    </xdr:to>
    <xdr:pic>
      <xdr:nvPicPr>
        <xdr:cNvPr id="32" name="ComboBox31"/>
        <xdr:cNvPicPr preferRelativeResize="1">
          <a:picLocks noChangeAspect="1"/>
        </xdr:cNvPicPr>
      </xdr:nvPicPr>
      <xdr:blipFill>
        <a:blip r:embed="rId4"/>
        <a:stretch>
          <a:fillRect/>
        </a:stretch>
      </xdr:blipFill>
      <xdr:spPr>
        <a:xfrm>
          <a:off x="3629025" y="5543550"/>
          <a:ext cx="1609725" cy="228600"/>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219075</xdr:colOff>
      <xdr:row>33</xdr:row>
      <xdr:rowOff>200025</xdr:rowOff>
    </xdr:to>
    <xdr:pic>
      <xdr:nvPicPr>
        <xdr:cNvPr id="33" name="ComboBox32"/>
        <xdr:cNvPicPr preferRelativeResize="1">
          <a:picLocks noChangeAspect="1"/>
        </xdr:cNvPicPr>
      </xdr:nvPicPr>
      <xdr:blipFill>
        <a:blip r:embed="rId4"/>
        <a:stretch>
          <a:fillRect/>
        </a:stretch>
      </xdr:blipFill>
      <xdr:spPr>
        <a:xfrm>
          <a:off x="3629025" y="6591300"/>
          <a:ext cx="1609725" cy="228600"/>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209550</xdr:colOff>
      <xdr:row>35</xdr:row>
      <xdr:rowOff>200025</xdr:rowOff>
    </xdr:to>
    <xdr:pic>
      <xdr:nvPicPr>
        <xdr:cNvPr id="34" name="ComboBox33"/>
        <xdr:cNvPicPr preferRelativeResize="1">
          <a:picLocks noChangeAspect="1"/>
        </xdr:cNvPicPr>
      </xdr:nvPicPr>
      <xdr:blipFill>
        <a:blip r:embed="rId4"/>
        <a:stretch>
          <a:fillRect/>
        </a:stretch>
      </xdr:blipFill>
      <xdr:spPr>
        <a:xfrm>
          <a:off x="3619500" y="7010400"/>
          <a:ext cx="1609725" cy="228600"/>
        </a:xfrm>
        <a:prstGeom prst="rect">
          <a:avLst/>
        </a:prstGeom>
        <a:noFill/>
        <a:ln w="9525" cmpd="sng">
          <a:noFill/>
        </a:ln>
      </xdr:spPr>
    </xdr:pic>
    <xdr:clientData/>
  </xdr:twoCellAnchor>
  <xdr:twoCellAnchor editAs="oneCell">
    <xdr:from>
      <xdr:col>15</xdr:col>
      <xdr:colOff>9525</xdr:colOff>
      <xdr:row>39</xdr:row>
      <xdr:rowOff>171450</xdr:rowOff>
    </xdr:from>
    <xdr:to>
      <xdr:col>19</xdr:col>
      <xdr:colOff>219075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48625"/>
          <a:ext cx="1609725" cy="219075"/>
        </a:xfrm>
        <a:prstGeom prst="rect">
          <a:avLst/>
        </a:prstGeom>
        <a:noFill/>
        <a:ln w="9525" cmpd="sng">
          <a:noFill/>
        </a:ln>
      </xdr:spPr>
    </xdr:pic>
    <xdr:clientData/>
  </xdr:twoCellAnchor>
  <xdr:twoCellAnchor editAs="oneCell">
    <xdr:from>
      <xdr:col>15</xdr:col>
      <xdr:colOff>9525</xdr:colOff>
      <xdr:row>41</xdr:row>
      <xdr:rowOff>180975</xdr:rowOff>
    </xdr:from>
    <xdr:to>
      <xdr:col>19</xdr:col>
      <xdr:colOff>219075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77250"/>
          <a:ext cx="1609725" cy="219075"/>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219075</xdr:colOff>
      <xdr:row>48</xdr:row>
      <xdr:rowOff>0</xdr:rowOff>
    </xdr:to>
    <xdr:pic>
      <xdr:nvPicPr>
        <xdr:cNvPr id="37" name="ComboBox36"/>
        <xdr:cNvPicPr preferRelativeResize="1">
          <a:picLocks noChangeAspect="1"/>
        </xdr:cNvPicPr>
      </xdr:nvPicPr>
      <xdr:blipFill>
        <a:blip r:embed="rId4"/>
        <a:stretch>
          <a:fillRect/>
        </a:stretch>
      </xdr:blipFill>
      <xdr:spPr>
        <a:xfrm>
          <a:off x="3629025" y="9534525"/>
          <a:ext cx="1609725" cy="228600"/>
        </a:xfrm>
        <a:prstGeom prst="rect">
          <a:avLst/>
        </a:prstGeom>
        <a:noFill/>
        <a:ln w="9525" cmpd="sng">
          <a:noFill/>
        </a:ln>
      </xdr:spPr>
    </xdr:pic>
    <xdr:clientData/>
  </xdr:twoCellAnchor>
  <xdr:twoCellAnchor editAs="oneCell">
    <xdr:from>
      <xdr:col>15</xdr:col>
      <xdr:colOff>19050</xdr:colOff>
      <xdr:row>48</xdr:row>
      <xdr:rowOff>180975</xdr:rowOff>
    </xdr:from>
    <xdr:to>
      <xdr:col>19</xdr:col>
      <xdr:colOff>238125</xdr:colOff>
      <xdr:row>49</xdr:row>
      <xdr:rowOff>200025</xdr:rowOff>
    </xdr:to>
    <xdr:pic>
      <xdr:nvPicPr>
        <xdr:cNvPr id="38" name="ComboBox37"/>
        <xdr:cNvPicPr preferRelativeResize="1">
          <a:picLocks noChangeAspect="1"/>
        </xdr:cNvPicPr>
      </xdr:nvPicPr>
      <xdr:blipFill>
        <a:blip r:embed="rId4"/>
        <a:stretch>
          <a:fillRect/>
        </a:stretch>
      </xdr:blipFill>
      <xdr:spPr>
        <a:xfrm>
          <a:off x="3638550" y="9944100"/>
          <a:ext cx="1619250" cy="228600"/>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209550</xdr:colOff>
      <xdr:row>21</xdr:row>
      <xdr:rowOff>200025</xdr:rowOff>
    </xdr:to>
    <xdr:pic>
      <xdr:nvPicPr>
        <xdr:cNvPr id="39" name="ComboBox38"/>
        <xdr:cNvPicPr preferRelativeResize="1">
          <a:picLocks noChangeAspect="1"/>
        </xdr:cNvPicPr>
      </xdr:nvPicPr>
      <xdr:blipFill>
        <a:blip r:embed="rId4"/>
        <a:stretch>
          <a:fillRect/>
        </a:stretch>
      </xdr:blipFill>
      <xdr:spPr>
        <a:xfrm>
          <a:off x="3619500" y="4076700"/>
          <a:ext cx="1609725" cy="228600"/>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152400</xdr:colOff>
      <xdr:row>63</xdr:row>
      <xdr:rowOff>95250</xdr:rowOff>
    </xdr:to>
    <xdr:pic>
      <xdr:nvPicPr>
        <xdr:cNvPr id="40" name="CommandButton1"/>
        <xdr:cNvPicPr preferRelativeResize="1">
          <a:picLocks noChangeAspect="1"/>
        </xdr:cNvPicPr>
      </xdr:nvPicPr>
      <xdr:blipFill>
        <a:blip r:embed="rId5"/>
        <a:stretch>
          <a:fillRect/>
        </a:stretch>
      </xdr:blipFill>
      <xdr:spPr>
        <a:xfrm>
          <a:off x="19050" y="12249150"/>
          <a:ext cx="2095500" cy="752475"/>
        </a:xfrm>
        <a:prstGeom prst="rect">
          <a:avLst/>
        </a:prstGeom>
        <a:noFill/>
        <a:ln w="9525" cmpd="sng">
          <a:noFill/>
        </a:ln>
      </xdr:spPr>
    </xdr:pic>
    <xdr:clientData/>
  </xdr:twoCellAnchor>
  <xdr:twoCellAnchor editAs="oneCell">
    <xdr:from>
      <xdr:col>17</xdr:col>
      <xdr:colOff>19050</xdr:colOff>
      <xdr:row>3</xdr:row>
      <xdr:rowOff>180975</xdr:rowOff>
    </xdr:from>
    <xdr:to>
      <xdr:col>21</xdr:col>
      <xdr:colOff>9525</xdr:colOff>
      <xdr:row>5</xdr:row>
      <xdr:rowOff>9525</xdr:rowOff>
    </xdr:to>
    <xdr:pic>
      <xdr:nvPicPr>
        <xdr:cNvPr id="41" name="ComboBox39"/>
        <xdr:cNvPicPr preferRelativeResize="1">
          <a:picLocks noChangeAspect="1"/>
        </xdr:cNvPicPr>
      </xdr:nvPicPr>
      <xdr:blipFill>
        <a:blip r:embed="rId6"/>
        <a:stretch>
          <a:fillRect/>
        </a:stretch>
      </xdr:blipFill>
      <xdr:spPr>
        <a:xfrm>
          <a:off x="4362450" y="685800"/>
          <a:ext cx="1247775" cy="266700"/>
        </a:xfrm>
        <a:prstGeom prst="rect">
          <a:avLst/>
        </a:prstGeom>
        <a:noFill/>
        <a:ln w="9525" cmpd="sng">
          <a:noFill/>
        </a:ln>
      </xdr:spPr>
    </xdr:pic>
    <xdr:clientData/>
  </xdr:twoCellAnchor>
  <xdr:twoCellAnchor editAs="oneCell">
    <xdr:from>
      <xdr:col>18</xdr:col>
      <xdr:colOff>161925</xdr:colOff>
      <xdr:row>59</xdr:row>
      <xdr:rowOff>180975</xdr:rowOff>
    </xdr:from>
    <xdr:to>
      <xdr:col>26</xdr:col>
      <xdr:colOff>123825</xdr:colOff>
      <xdr:row>63</xdr:row>
      <xdr:rowOff>85725</xdr:rowOff>
    </xdr:to>
    <xdr:pic>
      <xdr:nvPicPr>
        <xdr:cNvPr id="42" name="CommandButton2"/>
        <xdr:cNvPicPr preferRelativeResize="1">
          <a:picLocks noChangeAspect="1"/>
        </xdr:cNvPicPr>
      </xdr:nvPicPr>
      <xdr:blipFill>
        <a:blip r:embed="rId7"/>
        <a:stretch>
          <a:fillRect/>
        </a:stretch>
      </xdr:blipFill>
      <xdr:spPr>
        <a:xfrm>
          <a:off x="4724400" y="12249150"/>
          <a:ext cx="2085975" cy="742950"/>
        </a:xfrm>
        <a:prstGeom prst="rect">
          <a:avLst/>
        </a:prstGeom>
        <a:noFill/>
        <a:ln w="9525" cmpd="sng">
          <a:noFill/>
        </a:ln>
      </xdr:spPr>
    </xdr:pic>
    <xdr:clientData/>
  </xdr:twoCellAnchor>
  <xdr:twoCellAnchor editAs="oneCell">
    <xdr:from>
      <xdr:col>6</xdr:col>
      <xdr:colOff>0</xdr:colOff>
      <xdr:row>3</xdr:row>
      <xdr:rowOff>180975</xdr:rowOff>
    </xdr:from>
    <xdr:to>
      <xdr:col>11</xdr:col>
      <xdr:colOff>180975</xdr:colOff>
      <xdr:row>5</xdr:row>
      <xdr:rowOff>9525</xdr:rowOff>
    </xdr:to>
    <xdr:pic>
      <xdr:nvPicPr>
        <xdr:cNvPr id="43" name="cKrog"/>
        <xdr:cNvPicPr preferRelativeResize="1">
          <a:picLocks noChangeAspect="1"/>
        </xdr:cNvPicPr>
      </xdr:nvPicPr>
      <xdr:blipFill>
        <a:blip r:embed="rId8"/>
        <a:stretch>
          <a:fillRect/>
        </a:stretch>
      </xdr:blipFill>
      <xdr:spPr>
        <a:xfrm>
          <a:off x="1962150" y="685800"/>
          <a:ext cx="1266825" cy="266700"/>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114300</xdr:colOff>
      <xdr:row>63</xdr:row>
      <xdr:rowOff>95250</xdr:rowOff>
    </xdr:to>
    <xdr:pic>
      <xdr:nvPicPr>
        <xdr:cNvPr id="44" name="cbPobrisiFormular"/>
        <xdr:cNvPicPr preferRelativeResize="1">
          <a:picLocks noChangeAspect="1"/>
        </xdr:cNvPicPr>
      </xdr:nvPicPr>
      <xdr:blipFill>
        <a:blip r:embed="rId9"/>
        <a:stretch>
          <a:fillRect/>
        </a:stretch>
      </xdr:blipFill>
      <xdr:spPr>
        <a:xfrm>
          <a:off x="2352675" y="12249150"/>
          <a:ext cx="2105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7</xdr:row>
      <xdr:rowOff>19050</xdr:rowOff>
    </xdr:from>
    <xdr:to>
      <xdr:col>30</xdr:col>
      <xdr:colOff>9525</xdr:colOff>
      <xdr:row>9</xdr:row>
      <xdr:rowOff>114300</xdr:rowOff>
    </xdr:to>
    <xdr:pic>
      <xdr:nvPicPr>
        <xdr:cNvPr id="1" name="CommandButton1"/>
        <xdr:cNvPicPr preferRelativeResize="1">
          <a:picLocks noChangeAspect="1"/>
        </xdr:cNvPicPr>
      </xdr:nvPicPr>
      <xdr:blipFill>
        <a:blip r:embed="rId1"/>
        <a:stretch>
          <a:fillRect/>
        </a:stretch>
      </xdr:blipFill>
      <xdr:spPr>
        <a:xfrm>
          <a:off x="10725150" y="1371600"/>
          <a:ext cx="2438400" cy="419100"/>
        </a:xfrm>
        <a:prstGeom prst="rect">
          <a:avLst/>
        </a:prstGeom>
        <a:noFill/>
        <a:ln w="9525" cmpd="sng">
          <a:noFill/>
        </a:ln>
      </xdr:spPr>
    </xdr:pic>
    <xdr:clientData/>
  </xdr:twoCellAnchor>
  <xdr:twoCellAnchor editAs="oneCell">
    <xdr:from>
      <xdr:col>26</xdr:col>
      <xdr:colOff>0</xdr:colOff>
      <xdr:row>5</xdr:row>
      <xdr:rowOff>9525</xdr:rowOff>
    </xdr:from>
    <xdr:to>
      <xdr:col>30</xdr:col>
      <xdr:colOff>9525</xdr:colOff>
      <xdr:row>7</xdr:row>
      <xdr:rowOff>0</xdr:rowOff>
    </xdr:to>
    <xdr:pic>
      <xdr:nvPicPr>
        <xdr:cNvPr id="2" name="ComboBox1"/>
        <xdr:cNvPicPr preferRelativeResize="1">
          <a:picLocks noChangeAspect="1"/>
        </xdr:cNvPicPr>
      </xdr:nvPicPr>
      <xdr:blipFill>
        <a:blip r:embed="rId2"/>
        <a:stretch>
          <a:fillRect/>
        </a:stretch>
      </xdr:blipFill>
      <xdr:spPr>
        <a:xfrm>
          <a:off x="10715625" y="1038225"/>
          <a:ext cx="2447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1362075</xdr:colOff>
      <xdr:row>27</xdr:row>
      <xdr:rowOff>152400</xdr:rowOff>
    </xdr:to>
    <xdr:pic>
      <xdr:nvPicPr>
        <xdr:cNvPr id="1" name="CommandButton1"/>
        <xdr:cNvPicPr preferRelativeResize="1">
          <a:picLocks noChangeAspect="1"/>
        </xdr:cNvPicPr>
      </xdr:nvPicPr>
      <xdr:blipFill>
        <a:blip r:embed="rId1"/>
        <a:stretch>
          <a:fillRect/>
        </a:stretch>
      </xdr:blipFill>
      <xdr:spPr>
        <a:xfrm>
          <a:off x="4391025" y="412432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49">
      <selection activeCell="U39" sqref="U39:V39"/>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3.5">
      <c r="B1" s="11"/>
      <c r="C1" s="11"/>
      <c r="D1" s="11"/>
      <c r="E1" s="11"/>
      <c r="F1" s="11"/>
      <c r="G1" s="11"/>
      <c r="H1" s="11"/>
      <c r="I1" s="11"/>
      <c r="J1" s="11"/>
      <c r="K1" s="11"/>
      <c r="L1" s="11"/>
      <c r="M1" s="11"/>
      <c r="N1" s="11" t="s">
        <v>2</v>
      </c>
      <c r="O1" s="11"/>
      <c r="P1" s="11"/>
      <c r="Q1" s="11"/>
      <c r="R1" s="11"/>
      <c r="S1" s="11"/>
      <c r="T1" s="11"/>
      <c r="U1" s="11"/>
      <c r="V1" s="248" t="s">
        <v>3</v>
      </c>
      <c r="W1" s="248"/>
      <c r="X1" s="248"/>
      <c r="Y1" s="248"/>
      <c r="Z1" s="248"/>
      <c r="AA1" s="248"/>
    </row>
    <row r="2" spans="1:27" ht="12.75" customHeight="1">
      <c r="A2" s="12"/>
      <c r="B2" s="12"/>
      <c r="C2" s="12"/>
      <c r="D2" s="12"/>
      <c r="E2" s="12"/>
      <c r="F2" s="12"/>
      <c r="G2" s="12"/>
      <c r="H2" s="12"/>
      <c r="I2" s="13" t="s">
        <v>4</v>
      </c>
      <c r="J2" s="12"/>
      <c r="K2" s="12"/>
      <c r="L2" s="12"/>
      <c r="M2" s="12"/>
      <c r="N2" s="12"/>
      <c r="O2" s="12"/>
      <c r="P2" s="12"/>
      <c r="Q2" s="12"/>
      <c r="R2" s="12"/>
      <c r="S2" s="12"/>
      <c r="T2" s="12"/>
      <c r="U2" s="12"/>
      <c r="V2" s="248" t="s">
        <v>5</v>
      </c>
      <c r="W2" s="248"/>
      <c r="X2" s="248"/>
      <c r="Y2" s="248"/>
      <c r="Z2" s="248"/>
      <c r="AA2" s="248"/>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238" t="s">
        <v>6</v>
      </c>
      <c r="E4" s="239"/>
      <c r="F4" s="240"/>
      <c r="G4" s="249" t="s">
        <v>31</v>
      </c>
      <c r="H4" s="250"/>
      <c r="I4" s="250"/>
      <c r="J4" s="250"/>
      <c r="K4" s="250"/>
      <c r="L4" s="251"/>
      <c r="M4" s="12"/>
      <c r="N4" s="12"/>
      <c r="O4" s="12"/>
      <c r="P4" s="15" t="s">
        <v>7</v>
      </c>
      <c r="Q4" s="227" t="s">
        <v>115</v>
      </c>
      <c r="R4" s="228"/>
      <c r="S4" s="228"/>
      <c r="T4" s="252"/>
      <c r="U4" s="253" t="s">
        <v>8</v>
      </c>
      <c r="V4" s="254"/>
      <c r="W4" s="227">
        <v>44968</v>
      </c>
      <c r="X4" s="228"/>
      <c r="Y4" s="228"/>
      <c r="Z4" s="228"/>
      <c r="AA4" s="252"/>
    </row>
    <row r="5" spans="1:27" ht="19.5" customHeight="1" thickBot="1">
      <c r="A5" s="12"/>
      <c r="B5" s="12"/>
      <c r="C5" s="12"/>
      <c r="D5" s="238" t="s">
        <v>9</v>
      </c>
      <c r="E5" s="239"/>
      <c r="F5" s="240"/>
      <c r="G5" s="241"/>
      <c r="H5" s="242"/>
      <c r="I5" s="242"/>
      <c r="J5" s="242"/>
      <c r="K5" s="242"/>
      <c r="L5" s="243"/>
      <c r="M5" s="12"/>
      <c r="N5" s="12"/>
      <c r="O5" s="12"/>
      <c r="P5" s="255" t="s">
        <v>10</v>
      </c>
      <c r="Q5" s="254"/>
      <c r="R5" s="227"/>
      <c r="S5" s="228"/>
      <c r="T5" s="229"/>
      <c r="U5" s="230"/>
      <c r="V5" s="217" t="s">
        <v>11</v>
      </c>
      <c r="W5" s="218"/>
      <c r="X5" s="219" t="s">
        <v>40</v>
      </c>
      <c r="Y5" s="220"/>
      <c r="Z5" s="219"/>
      <c r="AA5" s="220"/>
    </row>
    <row r="6" spans="1:27" ht="15" customHeight="1" thickBot="1">
      <c r="A6" s="12"/>
      <c r="B6" s="12"/>
      <c r="C6" s="12"/>
      <c r="D6" s="238" t="s">
        <v>12</v>
      </c>
      <c r="E6" s="239"/>
      <c r="F6" s="240"/>
      <c r="G6" s="241"/>
      <c r="H6" s="242"/>
      <c r="I6" s="242"/>
      <c r="J6" s="242"/>
      <c r="K6" s="242"/>
      <c r="L6" s="243"/>
      <c r="M6" s="12"/>
      <c r="N6" s="12"/>
      <c r="O6" s="12"/>
      <c r="P6" s="244" t="s">
        <v>13</v>
      </c>
      <c r="Q6" s="245"/>
      <c r="R6" s="246"/>
      <c r="S6" s="17" t="s">
        <v>14</v>
      </c>
      <c r="T6" s="224"/>
      <c r="U6" s="225"/>
      <c r="V6" s="226"/>
      <c r="W6" s="16" t="s">
        <v>14</v>
      </c>
      <c r="X6" s="224"/>
      <c r="Y6" s="225"/>
      <c r="Z6" s="225"/>
      <c r="AA6" s="226"/>
    </row>
    <row r="7" spans="1:15" ht="13.5" thickBot="1">
      <c r="A7" s="247"/>
      <c r="B7" s="247"/>
      <c r="C7" s="247"/>
      <c r="D7" s="247"/>
      <c r="E7" s="18"/>
      <c r="G7" s="19"/>
      <c r="H7" s="20"/>
      <c r="I7" s="21"/>
      <c r="J7" s="21"/>
      <c r="K7" s="22"/>
      <c r="L7" s="19"/>
      <c r="M7" s="12"/>
      <c r="N7" s="12"/>
      <c r="O7" s="12"/>
    </row>
    <row r="8" spans="1:27" ht="12.75">
      <c r="A8" s="235" t="s">
        <v>15</v>
      </c>
      <c r="B8" s="236"/>
      <c r="C8" s="236"/>
      <c r="D8" s="236"/>
      <c r="E8" s="237"/>
      <c r="F8" s="221" t="s">
        <v>16</v>
      </c>
      <c r="G8" s="222"/>
      <c r="H8" s="222"/>
      <c r="I8" s="222"/>
      <c r="J8" s="222"/>
      <c r="K8" s="222"/>
      <c r="L8" s="223"/>
      <c r="M8" s="23"/>
      <c r="N8" s="23"/>
      <c r="O8" s="23"/>
      <c r="P8" s="235" t="s">
        <v>15</v>
      </c>
      <c r="Q8" s="236"/>
      <c r="R8" s="236"/>
      <c r="S8" s="236"/>
      <c r="T8" s="237"/>
      <c r="U8" s="221" t="s">
        <v>17</v>
      </c>
      <c r="V8" s="222"/>
      <c r="W8" s="222"/>
      <c r="X8" s="222"/>
      <c r="Y8" s="222"/>
      <c r="Z8" s="222"/>
      <c r="AA8" s="223"/>
    </row>
    <row r="9" spans="1:27" ht="12.75" customHeight="1">
      <c r="A9" s="231" t="s">
        <v>18</v>
      </c>
      <c r="B9" s="232"/>
      <c r="C9" s="233" t="s">
        <v>19</v>
      </c>
      <c r="D9" s="234"/>
      <c r="E9" s="24" t="s">
        <v>20</v>
      </c>
      <c r="F9" s="208"/>
      <c r="G9" s="209"/>
      <c r="H9" s="209"/>
      <c r="I9" s="209"/>
      <c r="J9" s="209"/>
      <c r="K9" s="209"/>
      <c r="L9" s="210"/>
      <c r="M9" s="23"/>
      <c r="N9" s="23"/>
      <c r="O9" s="23"/>
      <c r="P9" s="231" t="s">
        <v>18</v>
      </c>
      <c r="Q9" s="232"/>
      <c r="R9" s="233" t="s">
        <v>19</v>
      </c>
      <c r="S9" s="234"/>
      <c r="T9" s="24" t="s">
        <v>20</v>
      </c>
      <c r="U9" s="208"/>
      <c r="V9" s="209"/>
      <c r="W9" s="209"/>
      <c r="X9" s="209"/>
      <c r="Y9" s="209"/>
      <c r="Z9" s="209"/>
      <c r="AA9" s="210"/>
    </row>
    <row r="10" spans="1:27" ht="13.5" thickBot="1">
      <c r="A10" s="214" t="s">
        <v>21</v>
      </c>
      <c r="B10" s="215"/>
      <c r="C10" s="215"/>
      <c r="D10" s="215"/>
      <c r="E10" s="216"/>
      <c r="F10" s="211"/>
      <c r="G10" s="212"/>
      <c r="H10" s="212"/>
      <c r="I10" s="212"/>
      <c r="J10" s="212"/>
      <c r="K10" s="212"/>
      <c r="L10" s="213"/>
      <c r="M10" s="23"/>
      <c r="N10" s="23"/>
      <c r="O10" s="23"/>
      <c r="P10" s="214" t="s">
        <v>21</v>
      </c>
      <c r="Q10" s="215"/>
      <c r="R10" s="215"/>
      <c r="S10" s="215"/>
      <c r="T10" s="216"/>
      <c r="U10" s="211"/>
      <c r="V10" s="212"/>
      <c r="W10" s="212"/>
      <c r="X10" s="212"/>
      <c r="Y10" s="212"/>
      <c r="Z10" s="212"/>
      <c r="AA10" s="213"/>
    </row>
    <row r="11" spans="1:31" ht="16.5" customHeight="1" thickBot="1">
      <c r="A11" s="199"/>
      <c r="B11" s="200"/>
      <c r="C11" s="200"/>
      <c r="D11" s="200"/>
      <c r="E11" s="201"/>
      <c r="F11" s="202" t="s">
        <v>22</v>
      </c>
      <c r="G11" s="203"/>
      <c r="H11" s="202" t="s">
        <v>23</v>
      </c>
      <c r="I11" s="204"/>
      <c r="J11" s="203"/>
      <c r="K11" s="197" t="s">
        <v>24</v>
      </c>
      <c r="L11" s="198"/>
      <c r="M11" s="23"/>
      <c r="N11" s="23"/>
      <c r="O11" s="23"/>
      <c r="P11" s="199"/>
      <c r="Q11" s="200"/>
      <c r="R11" s="200"/>
      <c r="S11" s="200"/>
      <c r="T11" s="201"/>
      <c r="U11" s="202" t="s">
        <v>22</v>
      </c>
      <c r="V11" s="203"/>
      <c r="W11" s="202" t="s">
        <v>23</v>
      </c>
      <c r="X11" s="204"/>
      <c r="Y11" s="203"/>
      <c r="Z11" s="197" t="s">
        <v>24</v>
      </c>
      <c r="AA11" s="198"/>
      <c r="AE11" s="46"/>
    </row>
    <row r="12" spans="1:27" ht="16.5" customHeight="1">
      <c r="A12" s="180"/>
      <c r="B12" s="182"/>
      <c r="C12" s="183"/>
      <c r="D12" s="184"/>
      <c r="E12" s="43"/>
      <c r="F12" s="185"/>
      <c r="G12" s="186"/>
      <c r="H12" s="173">
        <f>IF(F12="","",IF(F12=U12,0.5,IF(F12&gt;U12,1,0)))</f>
      </c>
      <c r="I12" s="174"/>
      <c r="J12" s="174"/>
      <c r="K12" s="158">
        <f>IF(H16=W16,IF(F16&gt;U16,1,0),IF(H16&gt;W16,1,0))</f>
        <v>0</v>
      </c>
      <c r="L12" s="159"/>
      <c r="M12" s="23"/>
      <c r="N12" s="23"/>
      <c r="O12" s="23"/>
      <c r="P12" s="180"/>
      <c r="Q12" s="182"/>
      <c r="R12" s="183"/>
      <c r="S12" s="184"/>
      <c r="T12" s="43"/>
      <c r="U12" s="185"/>
      <c r="V12" s="186"/>
      <c r="W12" s="173">
        <f>IF(U12="","",IF(U12=F12,0.5,IF(U12&gt;F12,1,0)))</f>
      </c>
      <c r="X12" s="174"/>
      <c r="Y12" s="174"/>
      <c r="Z12" s="158">
        <f>IF(W16=H16,IF(U16&gt;F16,1,0),IF(W16&gt;H16,1,0))</f>
        <v>0</v>
      </c>
      <c r="AA12" s="159"/>
    </row>
    <row r="13" spans="1:27" ht="16.5" customHeight="1">
      <c r="A13" s="180"/>
      <c r="B13" s="181"/>
      <c r="C13" s="181"/>
      <c r="D13" s="181"/>
      <c r="E13" s="182"/>
      <c r="F13" s="207"/>
      <c r="G13" s="186"/>
      <c r="H13" s="173">
        <f>IF(F13="","",IF(F13=U13,0.5,IF(F13&gt;U13,1,0)))</f>
      </c>
      <c r="I13" s="174"/>
      <c r="J13" s="174"/>
      <c r="K13" s="191"/>
      <c r="L13" s="192"/>
      <c r="M13" s="23"/>
      <c r="N13" s="23"/>
      <c r="O13" s="23"/>
      <c r="P13" s="180"/>
      <c r="Q13" s="181"/>
      <c r="R13" s="181"/>
      <c r="S13" s="181"/>
      <c r="T13" s="182"/>
      <c r="U13" s="185"/>
      <c r="V13" s="186"/>
      <c r="W13" s="173">
        <f>IF(U13="","",IF(U13=F13,0.5,IF(U13&gt;F13,1,0)))</f>
      </c>
      <c r="X13" s="174"/>
      <c r="Y13" s="174"/>
      <c r="Z13" s="191"/>
      <c r="AA13" s="192"/>
    </row>
    <row r="14" spans="1:27" ht="16.5" customHeight="1">
      <c r="A14" s="180"/>
      <c r="B14" s="182"/>
      <c r="C14" s="183"/>
      <c r="D14" s="184"/>
      <c r="E14" s="43"/>
      <c r="F14" s="185"/>
      <c r="G14" s="186"/>
      <c r="H14" s="173">
        <f>IF(F14="","",IF(F14=U14,0.5,IF(F14&gt;U14,1,0)))</f>
      </c>
      <c r="I14" s="174"/>
      <c r="J14" s="174"/>
      <c r="K14" s="191"/>
      <c r="L14" s="192"/>
      <c r="M14" s="23"/>
      <c r="N14" s="23"/>
      <c r="O14" s="23"/>
      <c r="P14" s="180"/>
      <c r="Q14" s="182"/>
      <c r="R14" s="183"/>
      <c r="S14" s="184"/>
      <c r="T14" s="43"/>
      <c r="U14" s="185"/>
      <c r="V14" s="186"/>
      <c r="W14" s="173">
        <f>IF(U14="","",IF(U14=F14,0.5,IF(U14&gt;F14,1,0)))</f>
      </c>
      <c r="X14" s="174"/>
      <c r="Y14" s="174"/>
      <c r="Z14" s="191"/>
      <c r="AA14" s="192"/>
    </row>
    <row r="15" spans="1:27" ht="16.5" customHeight="1" thickBot="1">
      <c r="A15" s="175"/>
      <c r="B15" s="176"/>
      <c r="C15" s="176"/>
      <c r="D15" s="176"/>
      <c r="E15" s="177"/>
      <c r="F15" s="178"/>
      <c r="G15" s="179"/>
      <c r="H15" s="173">
        <f>IF(F15="","",IF(F15=U15,0.5,IF(F15&gt;U15,1,0)))</f>
      </c>
      <c r="I15" s="174"/>
      <c r="J15" s="174"/>
      <c r="K15" s="191"/>
      <c r="L15" s="192"/>
      <c r="M15" s="23"/>
      <c r="N15" s="23"/>
      <c r="O15" s="23"/>
      <c r="P15" s="180"/>
      <c r="Q15" s="181"/>
      <c r="R15" s="181"/>
      <c r="S15" s="181"/>
      <c r="T15" s="182"/>
      <c r="U15" s="178"/>
      <c r="V15" s="179"/>
      <c r="W15" s="173">
        <f>IF(U15="","",IF(U15=F15,0.5,IF(U15&gt;F15,1,0)))</f>
      </c>
      <c r="X15" s="174"/>
      <c r="Y15" s="174"/>
      <c r="Z15" s="191"/>
      <c r="AA15" s="192"/>
    </row>
    <row r="16" spans="1:27" ht="16.5" customHeight="1" thickBot="1">
      <c r="A16" s="187"/>
      <c r="B16" s="188"/>
      <c r="C16" s="163"/>
      <c r="D16" s="164"/>
      <c r="E16" s="44"/>
      <c r="F16" s="205">
        <f>SUM(F12:G15)</f>
        <v>0</v>
      </c>
      <c r="G16" s="205"/>
      <c r="H16" s="206">
        <f>SUM(H12:J15)</f>
        <v>0</v>
      </c>
      <c r="I16" s="206"/>
      <c r="J16" s="189"/>
      <c r="K16" s="193"/>
      <c r="L16" s="194"/>
      <c r="M16" s="23"/>
      <c r="N16" s="23"/>
      <c r="O16" s="23"/>
      <c r="P16" s="187"/>
      <c r="Q16" s="188"/>
      <c r="R16" s="163"/>
      <c r="S16" s="164"/>
      <c r="T16" s="44"/>
      <c r="U16" s="165">
        <f>SUM(U12:V15)</f>
        <v>0</v>
      </c>
      <c r="V16" s="166"/>
      <c r="W16" s="195">
        <f>SUM(W12:Y15)</f>
        <v>0</v>
      </c>
      <c r="X16" s="196"/>
      <c r="Y16" s="196"/>
      <c r="Z16" s="193"/>
      <c r="AA16" s="194"/>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9"/>
      <c r="B18" s="200"/>
      <c r="C18" s="200"/>
      <c r="D18" s="200"/>
      <c r="E18" s="201"/>
      <c r="F18" s="202" t="s">
        <v>22</v>
      </c>
      <c r="G18" s="203"/>
      <c r="H18" s="202" t="s">
        <v>23</v>
      </c>
      <c r="I18" s="204"/>
      <c r="J18" s="203"/>
      <c r="K18" s="197" t="s">
        <v>24</v>
      </c>
      <c r="L18" s="198"/>
      <c r="M18" s="23"/>
      <c r="N18" s="23"/>
      <c r="O18" s="23"/>
      <c r="P18" s="199"/>
      <c r="Q18" s="200"/>
      <c r="R18" s="200"/>
      <c r="S18" s="200"/>
      <c r="T18" s="201"/>
      <c r="U18" s="202" t="s">
        <v>22</v>
      </c>
      <c r="V18" s="203"/>
      <c r="W18" s="202" t="s">
        <v>23</v>
      </c>
      <c r="X18" s="204"/>
      <c r="Y18" s="203"/>
      <c r="Z18" s="197" t="s">
        <v>24</v>
      </c>
      <c r="AA18" s="198"/>
    </row>
    <row r="19" spans="1:27" ht="16.5" customHeight="1">
      <c r="A19" s="180"/>
      <c r="B19" s="182"/>
      <c r="C19" s="183"/>
      <c r="D19" s="184"/>
      <c r="E19" s="43"/>
      <c r="F19" s="185"/>
      <c r="G19" s="186"/>
      <c r="H19" s="173">
        <f>IF(F19="","",IF(F19=U19,0.5,IF(F19&gt;U19,1,0)))</f>
      </c>
      <c r="I19" s="174"/>
      <c r="J19" s="174"/>
      <c r="K19" s="158">
        <f>IF(H23=W23,IF(F23&gt;U23,1,0),IF(H23&gt;W23,1,0))</f>
        <v>0</v>
      </c>
      <c r="L19" s="159"/>
      <c r="M19" s="23"/>
      <c r="N19" s="23"/>
      <c r="O19" s="23"/>
      <c r="P19" s="180"/>
      <c r="Q19" s="182"/>
      <c r="R19" s="183"/>
      <c r="S19" s="184"/>
      <c r="T19" s="43"/>
      <c r="U19" s="185"/>
      <c r="V19" s="186"/>
      <c r="W19" s="173">
        <f>IF(U19="","",IF(U19=F19,0.5,IF(U19&gt;F19,1,0)))</f>
      </c>
      <c r="X19" s="174"/>
      <c r="Y19" s="174"/>
      <c r="Z19" s="158">
        <f>IF(W23=H23,IF(U23&gt;F23,1,0),IF(W23&gt;H23,1,0))</f>
        <v>0</v>
      </c>
      <c r="AA19" s="159"/>
    </row>
    <row r="20" spans="1:27" ht="16.5" customHeight="1">
      <c r="A20" s="180"/>
      <c r="B20" s="181"/>
      <c r="C20" s="181"/>
      <c r="D20" s="181"/>
      <c r="E20" s="182"/>
      <c r="F20" s="185"/>
      <c r="G20" s="186"/>
      <c r="H20" s="173">
        <f>IF(F20="","",IF(F20=U20,0.5,IF(F20&gt;U20,1,0)))</f>
      </c>
      <c r="I20" s="174"/>
      <c r="J20" s="174"/>
      <c r="K20" s="191"/>
      <c r="L20" s="192"/>
      <c r="M20" s="23"/>
      <c r="N20" s="23"/>
      <c r="O20" s="23"/>
      <c r="P20" s="180"/>
      <c r="Q20" s="181"/>
      <c r="R20" s="181"/>
      <c r="S20" s="181"/>
      <c r="T20" s="182"/>
      <c r="U20" s="185"/>
      <c r="V20" s="186"/>
      <c r="W20" s="173">
        <f>IF(U20="","",IF(U20=F20,0.5,IF(U20&gt;F20,1,0)))</f>
      </c>
      <c r="X20" s="174"/>
      <c r="Y20" s="174"/>
      <c r="Z20" s="191"/>
      <c r="AA20" s="192"/>
    </row>
    <row r="21" spans="1:27" ht="16.5" customHeight="1">
      <c r="A21" s="180"/>
      <c r="B21" s="182"/>
      <c r="C21" s="183"/>
      <c r="D21" s="184"/>
      <c r="E21" s="43"/>
      <c r="F21" s="185"/>
      <c r="G21" s="186"/>
      <c r="H21" s="173">
        <f>IF(F21="","",IF(F21=U21,0.5,IF(F21&gt;U21,1,0)))</f>
      </c>
      <c r="I21" s="174"/>
      <c r="J21" s="174"/>
      <c r="K21" s="191"/>
      <c r="L21" s="192"/>
      <c r="M21" s="23"/>
      <c r="N21" s="23"/>
      <c r="O21" s="23"/>
      <c r="P21" s="180"/>
      <c r="Q21" s="182"/>
      <c r="R21" s="183"/>
      <c r="S21" s="184"/>
      <c r="T21" s="43"/>
      <c r="U21" s="185"/>
      <c r="V21" s="186"/>
      <c r="W21" s="173">
        <f>IF(U21="","",IF(U21=F21,0.5,IF(U21&gt;F21,1,0)))</f>
      </c>
      <c r="X21" s="174"/>
      <c r="Y21" s="174"/>
      <c r="Z21" s="191"/>
      <c r="AA21" s="192"/>
    </row>
    <row r="22" spans="1:27" ht="16.5" customHeight="1" thickBot="1">
      <c r="A22" s="175"/>
      <c r="B22" s="176"/>
      <c r="C22" s="176"/>
      <c r="D22" s="176"/>
      <c r="E22" s="177"/>
      <c r="F22" s="178"/>
      <c r="G22" s="179"/>
      <c r="H22" s="173">
        <f>IF(F22="","",IF(F22=U22,0.5,IF(F22&gt;U22,1,0)))</f>
      </c>
      <c r="I22" s="174"/>
      <c r="J22" s="174"/>
      <c r="K22" s="191"/>
      <c r="L22" s="192"/>
      <c r="M22" s="23"/>
      <c r="N22" s="23"/>
      <c r="O22" s="23"/>
      <c r="P22" s="180"/>
      <c r="Q22" s="181"/>
      <c r="R22" s="181"/>
      <c r="S22" s="181"/>
      <c r="T22" s="182"/>
      <c r="U22" s="178"/>
      <c r="V22" s="179"/>
      <c r="W22" s="173">
        <f>IF(U22="","",IF(U22=F22,0.5,IF(U22&gt;F22,1,0)))</f>
      </c>
      <c r="X22" s="174"/>
      <c r="Y22" s="174"/>
      <c r="Z22" s="191"/>
      <c r="AA22" s="192"/>
    </row>
    <row r="23" spans="1:27" ht="16.5" customHeight="1" thickBot="1">
      <c r="A23" s="187"/>
      <c r="B23" s="188"/>
      <c r="C23" s="163"/>
      <c r="D23" s="164"/>
      <c r="E23" s="44"/>
      <c r="F23" s="165">
        <f>SUM(F19:G22)</f>
        <v>0</v>
      </c>
      <c r="G23" s="166"/>
      <c r="H23" s="189">
        <f>SUM(H19:J22)</f>
        <v>0</v>
      </c>
      <c r="I23" s="190"/>
      <c r="J23" s="190"/>
      <c r="K23" s="193"/>
      <c r="L23" s="194"/>
      <c r="M23" s="23"/>
      <c r="N23" s="23"/>
      <c r="O23" s="23"/>
      <c r="P23" s="187"/>
      <c r="Q23" s="188"/>
      <c r="R23" s="163"/>
      <c r="S23" s="164"/>
      <c r="T23" s="44"/>
      <c r="U23" s="165">
        <f>SUM(U19:V22)</f>
        <v>0</v>
      </c>
      <c r="V23" s="166"/>
      <c r="W23" s="195">
        <f>SUM(W19:Y22)</f>
        <v>0</v>
      </c>
      <c r="X23" s="196"/>
      <c r="Y23" s="196"/>
      <c r="Z23" s="193"/>
      <c r="AA23" s="194"/>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9"/>
      <c r="B25" s="200"/>
      <c r="C25" s="200"/>
      <c r="D25" s="200"/>
      <c r="E25" s="201"/>
      <c r="F25" s="202" t="s">
        <v>22</v>
      </c>
      <c r="G25" s="203"/>
      <c r="H25" s="202" t="s">
        <v>23</v>
      </c>
      <c r="I25" s="204"/>
      <c r="J25" s="203"/>
      <c r="K25" s="197" t="s">
        <v>24</v>
      </c>
      <c r="L25" s="198"/>
      <c r="M25" s="23"/>
      <c r="N25" s="23"/>
      <c r="O25" s="23"/>
      <c r="P25" s="199"/>
      <c r="Q25" s="200"/>
      <c r="R25" s="200"/>
      <c r="S25" s="200"/>
      <c r="T25" s="201"/>
      <c r="U25" s="202" t="s">
        <v>22</v>
      </c>
      <c r="V25" s="203"/>
      <c r="W25" s="202" t="s">
        <v>23</v>
      </c>
      <c r="X25" s="204"/>
      <c r="Y25" s="203"/>
      <c r="Z25" s="197" t="s">
        <v>24</v>
      </c>
      <c r="AA25" s="198"/>
    </row>
    <row r="26" spans="1:27" ht="16.5" customHeight="1">
      <c r="A26" s="180"/>
      <c r="B26" s="182"/>
      <c r="C26" s="183"/>
      <c r="D26" s="184"/>
      <c r="E26" s="43"/>
      <c r="F26" s="185"/>
      <c r="G26" s="186"/>
      <c r="H26" s="173">
        <f>IF(F26="","",IF(F26=U26,0.5,IF(F26&gt;U26,1,0)))</f>
      </c>
      <c r="I26" s="174"/>
      <c r="J26" s="174"/>
      <c r="K26" s="158">
        <f>IF(H30=W30,IF(F30&gt;U30,1,0),IF(H30&gt;W30,1,0))</f>
        <v>0</v>
      </c>
      <c r="L26" s="159"/>
      <c r="M26" s="23"/>
      <c r="N26" s="23"/>
      <c r="O26" s="23"/>
      <c r="P26" s="180"/>
      <c r="Q26" s="182"/>
      <c r="R26" s="183"/>
      <c r="S26" s="184"/>
      <c r="T26" s="43"/>
      <c r="U26" s="185"/>
      <c r="V26" s="186"/>
      <c r="W26" s="173">
        <f>IF(U26="","",IF(U26=F26,0.5,IF(U26&gt;F26,1,0)))</f>
      </c>
      <c r="X26" s="174"/>
      <c r="Y26" s="174"/>
      <c r="Z26" s="158">
        <f>IF(W30=H30,IF(U30&gt;F30,1,0),IF(W30&gt;H30,1,0))</f>
        <v>0</v>
      </c>
      <c r="AA26" s="159"/>
    </row>
    <row r="27" spans="1:27" ht="16.5" customHeight="1">
      <c r="A27" s="180"/>
      <c r="B27" s="181"/>
      <c r="C27" s="181"/>
      <c r="D27" s="181"/>
      <c r="E27" s="182"/>
      <c r="F27" s="185"/>
      <c r="G27" s="186"/>
      <c r="H27" s="173">
        <f>IF(F27="","",IF(F27=U27,0.5,IF(F27&gt;U27,1,0)))</f>
      </c>
      <c r="I27" s="174"/>
      <c r="J27" s="174"/>
      <c r="K27" s="191"/>
      <c r="L27" s="192"/>
      <c r="M27" s="23"/>
      <c r="N27" s="23"/>
      <c r="O27" s="23"/>
      <c r="P27" s="180"/>
      <c r="Q27" s="181"/>
      <c r="R27" s="181"/>
      <c r="S27" s="181"/>
      <c r="T27" s="182"/>
      <c r="U27" s="185"/>
      <c r="V27" s="186"/>
      <c r="W27" s="173">
        <f>IF(U27="","",IF(U27=F27,0.5,IF(U27&gt;F27,1,0)))</f>
      </c>
      <c r="X27" s="174"/>
      <c r="Y27" s="174"/>
      <c r="Z27" s="191"/>
      <c r="AA27" s="192"/>
    </row>
    <row r="28" spans="1:27" ht="16.5" customHeight="1">
      <c r="A28" s="180"/>
      <c r="B28" s="182"/>
      <c r="C28" s="183"/>
      <c r="D28" s="184"/>
      <c r="E28" s="43"/>
      <c r="F28" s="185"/>
      <c r="G28" s="186"/>
      <c r="H28" s="173">
        <f>IF(F28="","",IF(F28=U28,0.5,IF(F28&gt;U28,1,0)))</f>
      </c>
      <c r="I28" s="174"/>
      <c r="J28" s="174"/>
      <c r="K28" s="191"/>
      <c r="L28" s="192"/>
      <c r="M28" s="23"/>
      <c r="N28" s="23"/>
      <c r="O28" s="23"/>
      <c r="P28" s="180"/>
      <c r="Q28" s="182"/>
      <c r="R28" s="183"/>
      <c r="S28" s="184"/>
      <c r="T28" s="43"/>
      <c r="U28" s="185"/>
      <c r="V28" s="186"/>
      <c r="W28" s="173">
        <f>IF(U28="","",IF(U28=F28,0.5,IF(U28&gt;F28,1,0)))</f>
      </c>
      <c r="X28" s="174"/>
      <c r="Y28" s="174"/>
      <c r="Z28" s="191"/>
      <c r="AA28" s="192"/>
    </row>
    <row r="29" spans="1:27" ht="16.5" customHeight="1" thickBot="1">
      <c r="A29" s="175"/>
      <c r="B29" s="176"/>
      <c r="C29" s="176"/>
      <c r="D29" s="176"/>
      <c r="E29" s="177"/>
      <c r="F29" s="178"/>
      <c r="G29" s="179"/>
      <c r="H29" s="173">
        <f>IF(F29="","",IF(F29=U29,0.5,IF(F29&gt;U29,1,0)))</f>
      </c>
      <c r="I29" s="174"/>
      <c r="J29" s="174"/>
      <c r="K29" s="191"/>
      <c r="L29" s="192"/>
      <c r="M29" s="23"/>
      <c r="N29" s="23"/>
      <c r="O29" s="23"/>
      <c r="P29" s="180"/>
      <c r="Q29" s="181"/>
      <c r="R29" s="181"/>
      <c r="S29" s="181"/>
      <c r="T29" s="182"/>
      <c r="U29" s="178"/>
      <c r="V29" s="179"/>
      <c r="W29" s="173">
        <f>IF(U29="","",IF(U29=F29,0.5,IF(U29&gt;F29,1,0)))</f>
      </c>
      <c r="X29" s="174"/>
      <c r="Y29" s="174"/>
      <c r="Z29" s="191"/>
      <c r="AA29" s="192"/>
    </row>
    <row r="30" spans="1:27" ht="16.5" customHeight="1" thickBot="1">
      <c r="A30" s="187"/>
      <c r="B30" s="188"/>
      <c r="C30" s="163"/>
      <c r="D30" s="164"/>
      <c r="E30" s="44"/>
      <c r="F30" s="165">
        <f>SUM(F26:G29)</f>
        <v>0</v>
      </c>
      <c r="G30" s="166"/>
      <c r="H30" s="189">
        <f>SUM(H26:J29)</f>
        <v>0</v>
      </c>
      <c r="I30" s="190"/>
      <c r="J30" s="190"/>
      <c r="K30" s="193"/>
      <c r="L30" s="194"/>
      <c r="M30" s="23"/>
      <c r="N30" s="23"/>
      <c r="O30" s="23"/>
      <c r="P30" s="187"/>
      <c r="Q30" s="188"/>
      <c r="R30" s="163"/>
      <c r="S30" s="164"/>
      <c r="T30" s="44"/>
      <c r="U30" s="165">
        <f>SUM(U26:V29)</f>
        <v>0</v>
      </c>
      <c r="V30" s="166"/>
      <c r="W30" s="195">
        <f>SUM(W26:Y29)</f>
        <v>0</v>
      </c>
      <c r="X30" s="196"/>
      <c r="Y30" s="196"/>
      <c r="Z30" s="193"/>
      <c r="AA30" s="194"/>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9"/>
      <c r="B32" s="200"/>
      <c r="C32" s="200"/>
      <c r="D32" s="200"/>
      <c r="E32" s="201"/>
      <c r="F32" s="202" t="s">
        <v>22</v>
      </c>
      <c r="G32" s="203"/>
      <c r="H32" s="202" t="s">
        <v>23</v>
      </c>
      <c r="I32" s="204"/>
      <c r="J32" s="203"/>
      <c r="K32" s="197" t="s">
        <v>24</v>
      </c>
      <c r="L32" s="198"/>
      <c r="M32" s="23"/>
      <c r="N32" s="23"/>
      <c r="O32" s="23"/>
      <c r="P32" s="199"/>
      <c r="Q32" s="200"/>
      <c r="R32" s="200"/>
      <c r="S32" s="200"/>
      <c r="T32" s="201"/>
      <c r="U32" s="202" t="s">
        <v>22</v>
      </c>
      <c r="V32" s="203"/>
      <c r="W32" s="202" t="s">
        <v>23</v>
      </c>
      <c r="X32" s="204"/>
      <c r="Y32" s="203"/>
      <c r="Z32" s="197" t="s">
        <v>24</v>
      </c>
      <c r="AA32" s="198"/>
    </row>
    <row r="33" spans="1:27" ht="16.5" customHeight="1">
      <c r="A33" s="180"/>
      <c r="B33" s="182"/>
      <c r="C33" s="183"/>
      <c r="D33" s="184"/>
      <c r="E33" s="43"/>
      <c r="F33" s="185"/>
      <c r="G33" s="186"/>
      <c r="H33" s="173">
        <f>IF(F33="","",IF(F33=U33,0.5,IF(F33&gt;U33,1,0)))</f>
      </c>
      <c r="I33" s="174"/>
      <c r="J33" s="174"/>
      <c r="K33" s="158">
        <f>IF(H37=W37,IF(F37&gt;U37,1,0),IF(H37&gt;W37,1,0))</f>
        <v>0</v>
      </c>
      <c r="L33" s="159"/>
      <c r="M33" s="23"/>
      <c r="N33" s="23"/>
      <c r="O33" s="23"/>
      <c r="P33" s="180"/>
      <c r="Q33" s="182"/>
      <c r="R33" s="183"/>
      <c r="S33" s="184"/>
      <c r="T33" s="43"/>
      <c r="U33" s="185"/>
      <c r="V33" s="186"/>
      <c r="W33" s="173">
        <f>IF(U33="","",IF(U33=F33,0.5,IF(U33&gt;F33,1,0)))</f>
      </c>
      <c r="X33" s="174"/>
      <c r="Y33" s="174"/>
      <c r="Z33" s="158">
        <f>IF(W37=H37,IF(U37&gt;F37,1,0),IF(W37&gt;H37,1,0))</f>
        <v>0</v>
      </c>
      <c r="AA33" s="159"/>
    </row>
    <row r="34" spans="1:27" ht="16.5" customHeight="1">
      <c r="A34" s="180"/>
      <c r="B34" s="181"/>
      <c r="C34" s="181"/>
      <c r="D34" s="181"/>
      <c r="E34" s="182"/>
      <c r="F34" s="185"/>
      <c r="G34" s="186"/>
      <c r="H34" s="173">
        <f>IF(F34="","",IF(F34=U34,0.5,IF(F34&gt;U34,1,0)))</f>
      </c>
      <c r="I34" s="174"/>
      <c r="J34" s="174"/>
      <c r="K34" s="191"/>
      <c r="L34" s="192"/>
      <c r="M34" s="23"/>
      <c r="N34" s="23"/>
      <c r="O34" s="23"/>
      <c r="P34" s="180"/>
      <c r="Q34" s="181"/>
      <c r="R34" s="181"/>
      <c r="S34" s="181"/>
      <c r="T34" s="182"/>
      <c r="U34" s="185"/>
      <c r="V34" s="186"/>
      <c r="W34" s="173">
        <f>IF(U34="","",IF(U34=F34,0.5,IF(U34&gt;F34,1,0)))</f>
      </c>
      <c r="X34" s="174"/>
      <c r="Y34" s="174"/>
      <c r="Z34" s="191"/>
      <c r="AA34" s="192"/>
    </row>
    <row r="35" spans="1:27" ht="16.5" customHeight="1">
      <c r="A35" s="180"/>
      <c r="B35" s="182"/>
      <c r="C35" s="183"/>
      <c r="D35" s="184"/>
      <c r="E35" s="43"/>
      <c r="F35" s="185"/>
      <c r="G35" s="186"/>
      <c r="H35" s="173">
        <f>IF(F35="","",IF(F35=U35,0.5,IF(F35&gt;U35,1,0)))</f>
      </c>
      <c r="I35" s="174"/>
      <c r="J35" s="174"/>
      <c r="K35" s="191"/>
      <c r="L35" s="192"/>
      <c r="M35" s="23"/>
      <c r="N35" s="23"/>
      <c r="O35" s="23"/>
      <c r="P35" s="180"/>
      <c r="Q35" s="182"/>
      <c r="R35" s="183"/>
      <c r="S35" s="184"/>
      <c r="T35" s="43"/>
      <c r="U35" s="185"/>
      <c r="V35" s="186"/>
      <c r="W35" s="173">
        <f>IF(U35="","",IF(U35=F35,0.5,IF(U35&gt;F35,1,0)))</f>
      </c>
      <c r="X35" s="174"/>
      <c r="Y35" s="174"/>
      <c r="Z35" s="191"/>
      <c r="AA35" s="192"/>
    </row>
    <row r="36" spans="1:27" ht="16.5" customHeight="1" thickBot="1">
      <c r="A36" s="175"/>
      <c r="B36" s="176"/>
      <c r="C36" s="176"/>
      <c r="D36" s="176"/>
      <c r="E36" s="177"/>
      <c r="F36" s="178"/>
      <c r="G36" s="179"/>
      <c r="H36" s="173">
        <f>IF(F36="","",IF(F36=U36,0.5,IF(F36&gt;U36,1,0)))</f>
      </c>
      <c r="I36" s="174"/>
      <c r="J36" s="174"/>
      <c r="K36" s="191"/>
      <c r="L36" s="192"/>
      <c r="M36" s="23"/>
      <c r="N36" s="23"/>
      <c r="O36" s="23"/>
      <c r="P36" s="180"/>
      <c r="Q36" s="181"/>
      <c r="R36" s="181"/>
      <c r="S36" s="181"/>
      <c r="T36" s="182"/>
      <c r="U36" s="178"/>
      <c r="V36" s="179"/>
      <c r="W36" s="173">
        <f>IF(U36="","",IF(U36=F36,0.5,IF(U36&gt;F36,1,0)))</f>
      </c>
      <c r="X36" s="174"/>
      <c r="Y36" s="174"/>
      <c r="Z36" s="191"/>
      <c r="AA36" s="192"/>
    </row>
    <row r="37" spans="1:27" ht="16.5" customHeight="1" thickBot="1">
      <c r="A37" s="187"/>
      <c r="B37" s="188"/>
      <c r="C37" s="163"/>
      <c r="D37" s="164"/>
      <c r="E37" s="44"/>
      <c r="F37" s="165">
        <f>SUM(F33:G36)</f>
        <v>0</v>
      </c>
      <c r="G37" s="166"/>
      <c r="H37" s="189">
        <f>SUM(H33:J36)</f>
        <v>0</v>
      </c>
      <c r="I37" s="190"/>
      <c r="J37" s="190"/>
      <c r="K37" s="193"/>
      <c r="L37" s="194"/>
      <c r="M37" s="23"/>
      <c r="N37" s="23"/>
      <c r="O37" s="23"/>
      <c r="P37" s="187"/>
      <c r="Q37" s="188"/>
      <c r="R37" s="163"/>
      <c r="S37" s="164"/>
      <c r="T37" s="44"/>
      <c r="U37" s="165">
        <f>SUM(U33:V36)</f>
        <v>0</v>
      </c>
      <c r="V37" s="166"/>
      <c r="W37" s="195">
        <f>SUM(W33:Y36)</f>
        <v>0</v>
      </c>
      <c r="X37" s="196"/>
      <c r="Y37" s="196"/>
      <c r="Z37" s="193"/>
      <c r="AA37" s="194"/>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9"/>
      <c r="B39" s="200"/>
      <c r="C39" s="200"/>
      <c r="D39" s="200"/>
      <c r="E39" s="201"/>
      <c r="F39" s="202" t="s">
        <v>22</v>
      </c>
      <c r="G39" s="203"/>
      <c r="H39" s="202" t="s">
        <v>23</v>
      </c>
      <c r="I39" s="204"/>
      <c r="J39" s="203"/>
      <c r="K39" s="197" t="s">
        <v>24</v>
      </c>
      <c r="L39" s="198"/>
      <c r="M39" s="23"/>
      <c r="N39" s="23"/>
      <c r="O39" s="23"/>
      <c r="P39" s="199"/>
      <c r="Q39" s="200"/>
      <c r="R39" s="200"/>
      <c r="S39" s="200"/>
      <c r="T39" s="201"/>
      <c r="U39" s="202" t="s">
        <v>22</v>
      </c>
      <c r="V39" s="203"/>
      <c r="W39" s="202" t="s">
        <v>23</v>
      </c>
      <c r="X39" s="204"/>
      <c r="Y39" s="203"/>
      <c r="Z39" s="197" t="s">
        <v>24</v>
      </c>
      <c r="AA39" s="198"/>
    </row>
    <row r="40" spans="1:27" ht="16.5" customHeight="1">
      <c r="A40" s="180"/>
      <c r="B40" s="182"/>
      <c r="C40" s="183"/>
      <c r="D40" s="184"/>
      <c r="E40" s="43"/>
      <c r="F40" s="185"/>
      <c r="G40" s="186"/>
      <c r="H40" s="173">
        <f>IF(F40="","",IF(F40=U40,0.5,IF(F40&gt;U40,1,0)))</f>
      </c>
      <c r="I40" s="174"/>
      <c r="J40" s="174"/>
      <c r="K40" s="158">
        <f>IF(H44=W44,IF(F44&gt;U44,1,0),IF(H44&gt;W44,1,0))</f>
        <v>0</v>
      </c>
      <c r="L40" s="159"/>
      <c r="M40" s="23"/>
      <c r="N40" s="23"/>
      <c r="O40" s="23"/>
      <c r="P40" s="180"/>
      <c r="Q40" s="182"/>
      <c r="R40" s="183"/>
      <c r="S40" s="184"/>
      <c r="T40" s="43"/>
      <c r="U40" s="185"/>
      <c r="V40" s="186"/>
      <c r="W40" s="173">
        <f>IF(U40="","",IF(U40=F40,0.5,IF(U40&gt;F40,1,0)))</f>
      </c>
      <c r="X40" s="174"/>
      <c r="Y40" s="174"/>
      <c r="Z40" s="158">
        <f>IF(W44=H44,IF(U44&gt;F44,1,0),IF(W44&gt;H44,1,0))</f>
        <v>0</v>
      </c>
      <c r="AA40" s="159"/>
    </row>
    <row r="41" spans="1:27" ht="16.5" customHeight="1">
      <c r="A41" s="180"/>
      <c r="B41" s="181"/>
      <c r="C41" s="181"/>
      <c r="D41" s="181"/>
      <c r="E41" s="182"/>
      <c r="F41" s="185"/>
      <c r="G41" s="186"/>
      <c r="H41" s="173">
        <f>IF(F41="","",IF(F41=U41,0.5,IF(F41&gt;U41,1,0)))</f>
      </c>
      <c r="I41" s="174"/>
      <c r="J41" s="174"/>
      <c r="K41" s="191"/>
      <c r="L41" s="192"/>
      <c r="M41" s="23"/>
      <c r="N41" s="23"/>
      <c r="O41" s="23"/>
      <c r="P41" s="180"/>
      <c r="Q41" s="181"/>
      <c r="R41" s="181"/>
      <c r="S41" s="181"/>
      <c r="T41" s="182"/>
      <c r="U41" s="185"/>
      <c r="V41" s="186"/>
      <c r="W41" s="173">
        <f>IF(U41="","",IF(U41=F41,0.5,IF(U41&gt;F41,1,0)))</f>
      </c>
      <c r="X41" s="174"/>
      <c r="Y41" s="174"/>
      <c r="Z41" s="191"/>
      <c r="AA41" s="192"/>
    </row>
    <row r="42" spans="1:27" ht="16.5" customHeight="1">
      <c r="A42" s="180"/>
      <c r="B42" s="182"/>
      <c r="C42" s="183"/>
      <c r="D42" s="184"/>
      <c r="E42" s="43"/>
      <c r="F42" s="185"/>
      <c r="G42" s="186"/>
      <c r="H42" s="173">
        <f>IF(F42="","",IF(F42=U42,0.5,IF(F42&gt;U42,1,0)))</f>
      </c>
      <c r="I42" s="174"/>
      <c r="J42" s="174"/>
      <c r="K42" s="191"/>
      <c r="L42" s="192"/>
      <c r="M42" s="23"/>
      <c r="N42" s="23"/>
      <c r="O42" s="23"/>
      <c r="P42" s="180"/>
      <c r="Q42" s="182"/>
      <c r="R42" s="183"/>
      <c r="S42" s="184"/>
      <c r="T42" s="43"/>
      <c r="U42" s="185"/>
      <c r="V42" s="186"/>
      <c r="W42" s="173">
        <f>IF(U42="","",IF(U42=F42,0.5,IF(U42&gt;F42,1,0)))</f>
      </c>
      <c r="X42" s="174"/>
      <c r="Y42" s="174"/>
      <c r="Z42" s="191"/>
      <c r="AA42" s="192"/>
    </row>
    <row r="43" spans="1:27" ht="16.5" customHeight="1" thickBot="1">
      <c r="A43" s="175"/>
      <c r="B43" s="176"/>
      <c r="C43" s="176"/>
      <c r="D43" s="176"/>
      <c r="E43" s="177"/>
      <c r="F43" s="178"/>
      <c r="G43" s="179"/>
      <c r="H43" s="173">
        <f>IF(F43="","",IF(F43=U43,0.5,IF(F43&gt;U43,1,0)))</f>
      </c>
      <c r="I43" s="174"/>
      <c r="J43" s="174"/>
      <c r="K43" s="191"/>
      <c r="L43" s="192"/>
      <c r="M43" s="23"/>
      <c r="N43" s="23"/>
      <c r="O43" s="23"/>
      <c r="P43" s="180"/>
      <c r="Q43" s="181"/>
      <c r="R43" s="181"/>
      <c r="S43" s="181"/>
      <c r="T43" s="182"/>
      <c r="U43" s="178"/>
      <c r="V43" s="179"/>
      <c r="W43" s="173">
        <f>IF(U43="","",IF(U43=F43,0.5,IF(U43&gt;F43,1,0)))</f>
      </c>
      <c r="X43" s="174"/>
      <c r="Y43" s="174"/>
      <c r="Z43" s="191"/>
      <c r="AA43" s="192"/>
    </row>
    <row r="44" spans="1:27" ht="16.5" customHeight="1" thickBot="1">
      <c r="A44" s="187"/>
      <c r="B44" s="188"/>
      <c r="C44" s="163"/>
      <c r="D44" s="164"/>
      <c r="E44" s="44"/>
      <c r="F44" s="165">
        <f>SUM(F40:G43)</f>
        <v>0</v>
      </c>
      <c r="G44" s="166"/>
      <c r="H44" s="189">
        <f>SUM(H40:J43)</f>
        <v>0</v>
      </c>
      <c r="I44" s="190"/>
      <c r="J44" s="190"/>
      <c r="K44" s="193"/>
      <c r="L44" s="194"/>
      <c r="M44" s="23"/>
      <c r="N44" s="23"/>
      <c r="O44" s="23"/>
      <c r="P44" s="187"/>
      <c r="Q44" s="188"/>
      <c r="R44" s="163"/>
      <c r="S44" s="164"/>
      <c r="T44" s="44"/>
      <c r="U44" s="165">
        <f>SUM(U40:V43)</f>
        <v>0</v>
      </c>
      <c r="V44" s="166"/>
      <c r="W44" s="195">
        <f>SUM(W40:Y43)</f>
        <v>0</v>
      </c>
      <c r="X44" s="196"/>
      <c r="Y44" s="196"/>
      <c r="Z44" s="193"/>
      <c r="AA44" s="194"/>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9"/>
      <c r="B46" s="200"/>
      <c r="C46" s="200"/>
      <c r="D46" s="200"/>
      <c r="E46" s="201"/>
      <c r="F46" s="202" t="s">
        <v>22</v>
      </c>
      <c r="G46" s="203"/>
      <c r="H46" s="202" t="s">
        <v>23</v>
      </c>
      <c r="I46" s="204"/>
      <c r="J46" s="203"/>
      <c r="K46" s="197" t="s">
        <v>24</v>
      </c>
      <c r="L46" s="198"/>
      <c r="M46" s="23"/>
      <c r="N46" s="23"/>
      <c r="O46" s="23"/>
      <c r="P46" s="199"/>
      <c r="Q46" s="200"/>
      <c r="R46" s="200"/>
      <c r="S46" s="200"/>
      <c r="T46" s="201"/>
      <c r="U46" s="202" t="s">
        <v>22</v>
      </c>
      <c r="V46" s="203"/>
      <c r="W46" s="202" t="s">
        <v>23</v>
      </c>
      <c r="X46" s="204"/>
      <c r="Y46" s="203"/>
      <c r="Z46" s="197" t="s">
        <v>24</v>
      </c>
      <c r="AA46" s="198"/>
    </row>
    <row r="47" spans="1:27" ht="16.5" customHeight="1">
      <c r="A47" s="180"/>
      <c r="B47" s="182"/>
      <c r="C47" s="183"/>
      <c r="D47" s="184"/>
      <c r="E47" s="43"/>
      <c r="F47" s="185"/>
      <c r="G47" s="186"/>
      <c r="H47" s="173">
        <f>IF(F47="","",IF(F47=U47,0.5,IF(F47&gt;U47,1,0)))</f>
      </c>
      <c r="I47" s="174"/>
      <c r="J47" s="174"/>
      <c r="K47" s="158">
        <f>IF(H51=W51,IF(F51&gt;U51,1,0),IF(H51&gt;W51,1,0))</f>
        <v>0</v>
      </c>
      <c r="L47" s="159"/>
      <c r="M47" s="23"/>
      <c r="N47" s="23"/>
      <c r="O47" s="23"/>
      <c r="P47" s="180"/>
      <c r="Q47" s="182"/>
      <c r="R47" s="183"/>
      <c r="S47" s="184"/>
      <c r="T47" s="43"/>
      <c r="U47" s="185"/>
      <c r="V47" s="186"/>
      <c r="W47" s="173">
        <f>IF(U47="","",IF(U47=F47,0.5,IF(U47&gt;F47,1,0)))</f>
      </c>
      <c r="X47" s="174"/>
      <c r="Y47" s="174"/>
      <c r="Z47" s="158">
        <f>IF(W51=H51,IF(U51&gt;F51,1,0),IF(W51&gt;H51,1,0))</f>
        <v>0</v>
      </c>
      <c r="AA47" s="159"/>
    </row>
    <row r="48" spans="1:27" ht="16.5" customHeight="1">
      <c r="A48" s="180"/>
      <c r="B48" s="181"/>
      <c r="C48" s="181"/>
      <c r="D48" s="181"/>
      <c r="E48" s="182"/>
      <c r="F48" s="185"/>
      <c r="G48" s="186"/>
      <c r="H48" s="173">
        <f>IF(F48="","",IF(F48=U48,0.5,IF(F48&gt;U48,1,0)))</f>
      </c>
      <c r="I48" s="174"/>
      <c r="J48" s="174"/>
      <c r="K48" s="191"/>
      <c r="L48" s="192"/>
      <c r="M48" s="23"/>
      <c r="N48" s="23"/>
      <c r="O48" s="23"/>
      <c r="P48" s="180"/>
      <c r="Q48" s="181"/>
      <c r="R48" s="181"/>
      <c r="S48" s="181"/>
      <c r="T48" s="182"/>
      <c r="U48" s="185"/>
      <c r="V48" s="186"/>
      <c r="W48" s="173">
        <f>IF(U48="","",IF(U48=F48,0.5,IF(U48&gt;F48,1,0)))</f>
      </c>
      <c r="X48" s="174"/>
      <c r="Y48" s="174"/>
      <c r="Z48" s="191"/>
      <c r="AA48" s="192"/>
    </row>
    <row r="49" spans="1:27" ht="16.5" customHeight="1">
      <c r="A49" s="180"/>
      <c r="B49" s="182"/>
      <c r="C49" s="183"/>
      <c r="D49" s="184"/>
      <c r="E49" s="43"/>
      <c r="F49" s="185"/>
      <c r="G49" s="186"/>
      <c r="H49" s="173">
        <f>IF(F49="","",IF(F49=U49,0.5,IF(F49&gt;U49,1,0)))</f>
      </c>
      <c r="I49" s="174"/>
      <c r="J49" s="174"/>
      <c r="K49" s="191"/>
      <c r="L49" s="192"/>
      <c r="M49" s="23"/>
      <c r="N49" s="23"/>
      <c r="O49" s="23"/>
      <c r="P49" s="180"/>
      <c r="Q49" s="182"/>
      <c r="R49" s="183"/>
      <c r="S49" s="184"/>
      <c r="T49" s="43"/>
      <c r="U49" s="185"/>
      <c r="V49" s="186"/>
      <c r="W49" s="173">
        <f>IF(U49="","",IF(U49=F49,0.5,IF(U49&gt;F49,1,0)))</f>
      </c>
      <c r="X49" s="174"/>
      <c r="Y49" s="174"/>
      <c r="Z49" s="191"/>
      <c r="AA49" s="192"/>
    </row>
    <row r="50" spans="1:27" ht="16.5" customHeight="1" thickBot="1">
      <c r="A50" s="175"/>
      <c r="B50" s="176"/>
      <c r="C50" s="176"/>
      <c r="D50" s="176"/>
      <c r="E50" s="177"/>
      <c r="F50" s="178"/>
      <c r="G50" s="179"/>
      <c r="H50" s="173">
        <f>IF(F50="","",IF(F50=U50,0.5,IF(F50&gt;U50,1,0)))</f>
      </c>
      <c r="I50" s="174"/>
      <c r="J50" s="174"/>
      <c r="K50" s="191"/>
      <c r="L50" s="192"/>
      <c r="M50" s="23"/>
      <c r="N50" s="23"/>
      <c r="O50" s="23"/>
      <c r="P50" s="180"/>
      <c r="Q50" s="181"/>
      <c r="R50" s="181"/>
      <c r="S50" s="181"/>
      <c r="T50" s="182"/>
      <c r="U50" s="178"/>
      <c r="V50" s="179"/>
      <c r="W50" s="173">
        <f>IF(U50="","",IF(U50=F50,0.5,IF(U50&gt;F50,1,0)))</f>
      </c>
      <c r="X50" s="174"/>
      <c r="Y50" s="174"/>
      <c r="Z50" s="191"/>
      <c r="AA50" s="192"/>
    </row>
    <row r="51" spans="1:27" ht="16.5" customHeight="1" thickBot="1">
      <c r="A51" s="187"/>
      <c r="B51" s="188"/>
      <c r="C51" s="163"/>
      <c r="D51" s="164"/>
      <c r="E51" s="44"/>
      <c r="F51" s="165">
        <f>SUM(F47:G50)</f>
        <v>0</v>
      </c>
      <c r="G51" s="166"/>
      <c r="H51" s="189">
        <f>SUM(H47:J50)</f>
        <v>0</v>
      </c>
      <c r="I51" s="190"/>
      <c r="J51" s="190"/>
      <c r="K51" s="193"/>
      <c r="L51" s="194"/>
      <c r="M51" s="23"/>
      <c r="N51" s="23"/>
      <c r="O51" s="23"/>
      <c r="P51" s="187"/>
      <c r="Q51" s="188"/>
      <c r="R51" s="163"/>
      <c r="S51" s="164"/>
      <c r="T51" s="44"/>
      <c r="U51" s="165">
        <f>SUM(U47:V50)</f>
        <v>0</v>
      </c>
      <c r="V51" s="166"/>
      <c r="W51" s="195">
        <f>SUM(W47:Y50)</f>
        <v>0</v>
      </c>
      <c r="X51" s="196"/>
      <c r="Y51" s="196"/>
      <c r="Z51" s="193"/>
      <c r="AA51" s="194"/>
    </row>
    <row r="52" spans="6:27" ht="16.5" customHeight="1" thickBot="1">
      <c r="F52" s="167" t="s">
        <v>22</v>
      </c>
      <c r="G52" s="167"/>
      <c r="H52" s="168" t="s">
        <v>23</v>
      </c>
      <c r="I52" s="169"/>
      <c r="J52" s="170"/>
      <c r="K52" s="168" t="s">
        <v>24</v>
      </c>
      <c r="L52" s="170"/>
      <c r="M52" s="23"/>
      <c r="N52" s="23"/>
      <c r="O52" s="23"/>
      <c r="U52" s="167" t="s">
        <v>22</v>
      </c>
      <c r="V52" s="167"/>
      <c r="W52" s="168" t="s">
        <v>23</v>
      </c>
      <c r="X52" s="169"/>
      <c r="Y52" s="170"/>
      <c r="Z52" s="168" t="s">
        <v>24</v>
      </c>
      <c r="AA52" s="170"/>
    </row>
    <row r="53" spans="1:27" ht="16.5" customHeight="1" thickBot="1">
      <c r="A53" s="147" t="s">
        <v>25</v>
      </c>
      <c r="B53" s="148"/>
      <c r="C53" s="148"/>
      <c r="D53" s="148"/>
      <c r="E53" s="148"/>
      <c r="F53" s="160">
        <f>SUM(F16,F23,F30,F37,F44,F51)</f>
        <v>0</v>
      </c>
      <c r="G53" s="161"/>
      <c r="H53" s="153">
        <f>SUM(H16,H23,H30,H37,H44,H51)</f>
        <v>0</v>
      </c>
      <c r="I53" s="162"/>
      <c r="J53" s="154"/>
      <c r="K53" s="150">
        <f>SUM(K12,K19,K26,K33,K40,K47)</f>
        <v>0</v>
      </c>
      <c r="L53" s="152"/>
      <c r="M53" s="23"/>
      <c r="N53" s="23"/>
      <c r="O53" s="23"/>
      <c r="P53" s="147" t="s">
        <v>25</v>
      </c>
      <c r="Q53" s="148"/>
      <c r="R53" s="148"/>
      <c r="S53" s="148"/>
      <c r="T53" s="148"/>
      <c r="U53" s="171">
        <f>SUM(U16,U23,U30,U37,U44,U51)</f>
        <v>0</v>
      </c>
      <c r="V53" s="172"/>
      <c r="W53" s="153">
        <f>SUM(W16,W23,W30,W37,W44,W51)</f>
        <v>0</v>
      </c>
      <c r="X53" s="162"/>
      <c r="Y53" s="154"/>
      <c r="Z53" s="153">
        <f>SUM(Z12,Z19,Z26,Z33,Z40,Z47)</f>
        <v>0</v>
      </c>
      <c r="AA53" s="154"/>
    </row>
    <row r="54" spans="1:27" ht="16.5" customHeight="1" thickBot="1">
      <c r="A54" s="147" t="s">
        <v>26</v>
      </c>
      <c r="B54" s="148"/>
      <c r="C54" s="148"/>
      <c r="D54" s="148"/>
      <c r="E54" s="149"/>
      <c r="F54" s="26"/>
      <c r="G54" s="26"/>
      <c r="K54" s="158">
        <f>IF(F53=0,0,IF(F53=U53,1,IF(F53&gt;U53,2,0)))</f>
        <v>0</v>
      </c>
      <c r="L54" s="159"/>
      <c r="M54" s="27"/>
      <c r="N54" s="28"/>
      <c r="O54" s="27"/>
      <c r="P54" s="147" t="s">
        <v>26</v>
      </c>
      <c r="Q54" s="148"/>
      <c r="R54" s="148"/>
      <c r="S54" s="148"/>
      <c r="T54" s="149"/>
      <c r="U54" s="29"/>
      <c r="V54" s="29"/>
      <c r="W54" s="30"/>
      <c r="X54" s="30"/>
      <c r="Y54" s="30"/>
      <c r="Z54" s="155">
        <f>IF(U53=0,0,IF(U53=F53,1,IF(U53&gt;F53,2,0)))</f>
        <v>0</v>
      </c>
      <c r="AA54" s="156"/>
    </row>
    <row r="55" spans="1:27" ht="16.5" customHeight="1" thickBot="1">
      <c r="A55" s="147" t="s">
        <v>27</v>
      </c>
      <c r="B55" s="148"/>
      <c r="C55" s="148"/>
      <c r="D55" s="148"/>
      <c r="E55" s="149"/>
      <c r="F55" s="31"/>
      <c r="G55" s="31"/>
      <c r="I55" s="150">
        <f>SUM(K53:L54)</f>
        <v>0</v>
      </c>
      <c r="J55" s="151"/>
      <c r="K55" s="151"/>
      <c r="L55" s="152"/>
      <c r="N55" s="32"/>
      <c r="P55" s="157" t="s">
        <v>27</v>
      </c>
      <c r="Q55" s="148"/>
      <c r="R55" s="148"/>
      <c r="S55" s="148"/>
      <c r="T55" s="149"/>
      <c r="U55" s="33"/>
      <c r="V55" s="33"/>
      <c r="W55" s="33"/>
      <c r="X55" s="150">
        <f>SUM(Z53:AA54)</f>
        <v>0</v>
      </c>
      <c r="Y55" s="151"/>
      <c r="Z55" s="151"/>
      <c r="AA55" s="152"/>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150">
        <f>IF(I55=X55,1,IF(I55&gt;X55,2,0))</f>
        <v>1</v>
      </c>
      <c r="K57" s="151"/>
      <c r="L57" s="151"/>
      <c r="M57" s="152"/>
      <c r="N57" s="40" t="s">
        <v>29</v>
      </c>
      <c r="O57" s="153">
        <f>IF(X55=I55,1,IF(X55&gt;I55,2,0))</f>
        <v>1</v>
      </c>
      <c r="P57" s="154"/>
      <c r="Q57" s="41"/>
    </row>
    <row r="58" spans="1:28" ht="16.5" customHeight="1">
      <c r="A58" s="145"/>
      <c r="B58" s="145"/>
      <c r="C58" s="145"/>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145"/>
      <c r="B59" s="145"/>
      <c r="C59" s="145"/>
      <c r="D59" s="26"/>
      <c r="E59" s="42"/>
      <c r="F59" s="42"/>
      <c r="G59" s="124"/>
      <c r="H59" s="125"/>
      <c r="I59" s="126"/>
      <c r="J59" s="125"/>
      <c r="K59" s="125"/>
      <c r="L59" s="125"/>
      <c r="M59" s="146"/>
      <c r="N59" s="146"/>
      <c r="O59" s="146"/>
      <c r="P59" s="146"/>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141"/>
      <c r="B61" s="141"/>
      <c r="C61" s="141"/>
      <c r="D61" s="141"/>
      <c r="E61" s="141"/>
      <c r="F61" s="141"/>
      <c r="G61" s="125"/>
      <c r="H61" s="125"/>
      <c r="I61" s="142"/>
      <c r="J61" s="142"/>
      <c r="K61" s="142"/>
      <c r="L61" s="142"/>
      <c r="M61" s="142"/>
      <c r="N61" s="142"/>
      <c r="O61" s="142"/>
      <c r="P61" s="142"/>
      <c r="Q61" s="142"/>
      <c r="R61" s="128"/>
      <c r="S61" s="125"/>
      <c r="T61" s="141"/>
      <c r="U61" s="141"/>
      <c r="V61" s="141"/>
      <c r="W61" s="141"/>
      <c r="X61" s="141"/>
      <c r="Y61" s="141"/>
      <c r="Z61" s="141"/>
      <c r="AA61" s="141"/>
      <c r="AB61" s="21"/>
    </row>
    <row r="62" spans="1:27" ht="16.5" customHeight="1">
      <c r="A62" s="143"/>
      <c r="B62" s="143"/>
      <c r="C62" s="143"/>
      <c r="D62" s="143"/>
      <c r="E62" s="143"/>
      <c r="F62" s="143"/>
      <c r="G62" s="125"/>
      <c r="H62" s="125"/>
      <c r="I62" s="144"/>
      <c r="J62" s="144"/>
      <c r="K62" s="144"/>
      <c r="L62" s="144"/>
      <c r="M62" s="144"/>
      <c r="N62" s="144"/>
      <c r="O62" s="144"/>
      <c r="P62" s="144"/>
      <c r="Q62" s="144"/>
      <c r="R62" s="128"/>
      <c r="S62" s="125"/>
      <c r="T62" s="143"/>
      <c r="U62" s="143"/>
      <c r="V62" s="143"/>
      <c r="W62" s="143"/>
      <c r="X62" s="143"/>
      <c r="Y62" s="143"/>
      <c r="Z62" s="143"/>
      <c r="AA62" s="143"/>
    </row>
    <row r="63" spans="1:27" ht="16.5" customHeight="1">
      <c r="A63" s="139"/>
      <c r="B63" s="139"/>
      <c r="C63" s="139"/>
      <c r="D63" s="139"/>
      <c r="E63" s="139"/>
      <c r="F63" s="139"/>
      <c r="G63" s="125"/>
      <c r="H63" s="125"/>
      <c r="I63" s="140"/>
      <c r="J63" s="140"/>
      <c r="K63" s="140"/>
      <c r="L63" s="140"/>
      <c r="M63" s="140"/>
      <c r="N63" s="140"/>
      <c r="O63" s="140"/>
      <c r="P63" s="140"/>
      <c r="Q63" s="140"/>
      <c r="R63" s="125"/>
      <c r="S63" s="125"/>
      <c r="T63" s="139"/>
      <c r="U63" s="139"/>
      <c r="V63" s="139"/>
      <c r="W63" s="139"/>
      <c r="X63" s="139"/>
      <c r="Y63" s="139"/>
      <c r="Z63" s="139"/>
      <c r="AA63" s="139"/>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D5:F5"/>
    <mergeCell ref="G5:L5"/>
    <mergeCell ref="V1:AA1"/>
    <mergeCell ref="V2:AA2"/>
    <mergeCell ref="D4:F4"/>
    <mergeCell ref="G4:L4"/>
    <mergeCell ref="Q4:T4"/>
    <mergeCell ref="U4:V4"/>
    <mergeCell ref="W4:AA4"/>
    <mergeCell ref="P5:Q5"/>
    <mergeCell ref="F8:L8"/>
    <mergeCell ref="P8:T8"/>
    <mergeCell ref="D6:F6"/>
    <mergeCell ref="G6:L6"/>
    <mergeCell ref="P6:R6"/>
    <mergeCell ref="T6:V6"/>
    <mergeCell ref="A7:D7"/>
    <mergeCell ref="A8:E8"/>
    <mergeCell ref="A9:B9"/>
    <mergeCell ref="C9:D9"/>
    <mergeCell ref="F9:L10"/>
    <mergeCell ref="P9:Q9"/>
    <mergeCell ref="P10:T10"/>
    <mergeCell ref="R9:S9"/>
    <mergeCell ref="W11:Y11"/>
    <mergeCell ref="V5:W5"/>
    <mergeCell ref="X5:Y5"/>
    <mergeCell ref="U8:AA8"/>
    <mergeCell ref="Z5:AA5"/>
    <mergeCell ref="X6:AA6"/>
    <mergeCell ref="R5:U5"/>
    <mergeCell ref="W12:Y12"/>
    <mergeCell ref="U9:AA10"/>
    <mergeCell ref="A10:E10"/>
    <mergeCell ref="Z11:AA11"/>
    <mergeCell ref="A11:E11"/>
    <mergeCell ref="F11:G11"/>
    <mergeCell ref="H11:J11"/>
    <mergeCell ref="K11:L11"/>
    <mergeCell ref="P11:T11"/>
    <mergeCell ref="U11:V11"/>
    <mergeCell ref="P13:T13"/>
    <mergeCell ref="F13:G13"/>
    <mergeCell ref="R14:S14"/>
    <mergeCell ref="F14:G14"/>
    <mergeCell ref="H14:J14"/>
    <mergeCell ref="P14:Q14"/>
    <mergeCell ref="A13:E13"/>
    <mergeCell ref="U12:V12"/>
    <mergeCell ref="F12:G12"/>
    <mergeCell ref="H12:J12"/>
    <mergeCell ref="R12:S12"/>
    <mergeCell ref="P12:Q12"/>
    <mergeCell ref="H13:J13"/>
    <mergeCell ref="A12:B12"/>
    <mergeCell ref="C12:D12"/>
    <mergeCell ref="U13:V13"/>
    <mergeCell ref="A14:B14"/>
    <mergeCell ref="C14:D14"/>
    <mergeCell ref="Z12:AA16"/>
    <mergeCell ref="H16:J16"/>
    <mergeCell ref="W14:Y14"/>
    <mergeCell ref="U15:V15"/>
    <mergeCell ref="W13:Y13"/>
    <mergeCell ref="U14:V14"/>
    <mergeCell ref="R16:S16"/>
    <mergeCell ref="K12:L16"/>
    <mergeCell ref="W15:Y15"/>
    <mergeCell ref="W16:Y16"/>
    <mergeCell ref="A20:E20"/>
    <mergeCell ref="U18:V18"/>
    <mergeCell ref="W18:Y18"/>
    <mergeCell ref="F20:G20"/>
    <mergeCell ref="H20:J20"/>
    <mergeCell ref="H18:J18"/>
    <mergeCell ref="K18:L18"/>
    <mergeCell ref="P18:T18"/>
    <mergeCell ref="P15:T15"/>
    <mergeCell ref="C16:D16"/>
    <mergeCell ref="F16:G16"/>
    <mergeCell ref="P16:Q16"/>
    <mergeCell ref="A15:E15"/>
    <mergeCell ref="F15:G15"/>
    <mergeCell ref="H15:J15"/>
    <mergeCell ref="P21:Q21"/>
    <mergeCell ref="A16:B16"/>
    <mergeCell ref="A18:E18"/>
    <mergeCell ref="F18:G18"/>
    <mergeCell ref="P19:Q19"/>
    <mergeCell ref="P20:T20"/>
    <mergeCell ref="C21:D21"/>
    <mergeCell ref="F21:G21"/>
    <mergeCell ref="U16:V16"/>
    <mergeCell ref="A19:B19"/>
    <mergeCell ref="C19:D19"/>
    <mergeCell ref="F19:G19"/>
    <mergeCell ref="H19:J19"/>
    <mergeCell ref="K19:L23"/>
    <mergeCell ref="U22:V22"/>
    <mergeCell ref="A21:B21"/>
    <mergeCell ref="R21:S21"/>
    <mergeCell ref="H21:J21"/>
    <mergeCell ref="Z19:AA23"/>
    <mergeCell ref="R19:S19"/>
    <mergeCell ref="U19:V19"/>
    <mergeCell ref="W19:Y19"/>
    <mergeCell ref="W22:Y22"/>
    <mergeCell ref="U21:V21"/>
    <mergeCell ref="U20:V20"/>
    <mergeCell ref="W20:Y20"/>
    <mergeCell ref="A23:B23"/>
    <mergeCell ref="C23:D23"/>
    <mergeCell ref="F23:G23"/>
    <mergeCell ref="H23:J23"/>
    <mergeCell ref="Z18:AA18"/>
    <mergeCell ref="A22:E22"/>
    <mergeCell ref="F22:G22"/>
    <mergeCell ref="H22:J22"/>
    <mergeCell ref="P22:T22"/>
    <mergeCell ref="W21:Y21"/>
    <mergeCell ref="P23:Q23"/>
    <mergeCell ref="R23:S23"/>
    <mergeCell ref="W23:Y23"/>
    <mergeCell ref="W27:Y27"/>
    <mergeCell ref="U27:V27"/>
    <mergeCell ref="U23:V23"/>
    <mergeCell ref="U30:V30"/>
    <mergeCell ref="W25:Y25"/>
    <mergeCell ref="W30:Y30"/>
    <mergeCell ref="W28:Y28"/>
    <mergeCell ref="W29:Y29"/>
    <mergeCell ref="U28:V28"/>
    <mergeCell ref="U29:V29"/>
    <mergeCell ref="H25:J25"/>
    <mergeCell ref="K25:L25"/>
    <mergeCell ref="P30:Q30"/>
    <mergeCell ref="R30:S30"/>
    <mergeCell ref="R28:S28"/>
    <mergeCell ref="P29:T29"/>
    <mergeCell ref="R26:S26"/>
    <mergeCell ref="P27:T27"/>
    <mergeCell ref="H28:J28"/>
    <mergeCell ref="K26:L30"/>
    <mergeCell ref="A26:B26"/>
    <mergeCell ref="Z25:AA25"/>
    <mergeCell ref="P25:T25"/>
    <mergeCell ref="U25:V25"/>
    <mergeCell ref="P26:Q26"/>
    <mergeCell ref="U26:V26"/>
    <mergeCell ref="W26:Y26"/>
    <mergeCell ref="Z26:AA30"/>
    <mergeCell ref="A25:E25"/>
    <mergeCell ref="F25:G25"/>
    <mergeCell ref="P28:Q28"/>
    <mergeCell ref="H27:J27"/>
    <mergeCell ref="A28:B28"/>
    <mergeCell ref="A29:E29"/>
    <mergeCell ref="F29:G29"/>
    <mergeCell ref="C28:D28"/>
    <mergeCell ref="F28:G28"/>
    <mergeCell ref="C30:D30"/>
    <mergeCell ref="F30:G30"/>
    <mergeCell ref="H30:J30"/>
    <mergeCell ref="C26:D26"/>
    <mergeCell ref="F26:G26"/>
    <mergeCell ref="H26:J26"/>
    <mergeCell ref="H29:J29"/>
    <mergeCell ref="A27:E27"/>
    <mergeCell ref="F27:G27"/>
    <mergeCell ref="A30:B30"/>
    <mergeCell ref="Z32:AA32"/>
    <mergeCell ref="A33:B33"/>
    <mergeCell ref="C33:D33"/>
    <mergeCell ref="F33:G33"/>
    <mergeCell ref="H33:J33"/>
    <mergeCell ref="K33:L37"/>
    <mergeCell ref="A32:E32"/>
    <mergeCell ref="F32:G32"/>
    <mergeCell ref="H32:J32"/>
    <mergeCell ref="A34:E34"/>
    <mergeCell ref="F34:G34"/>
    <mergeCell ref="H34:J34"/>
    <mergeCell ref="P34:T34"/>
    <mergeCell ref="A35:B35"/>
    <mergeCell ref="C35:D35"/>
    <mergeCell ref="F35:G35"/>
    <mergeCell ref="W36:Y36"/>
    <mergeCell ref="U32:V32"/>
    <mergeCell ref="W32:Y32"/>
    <mergeCell ref="H35:J35"/>
    <mergeCell ref="P35:Q35"/>
    <mergeCell ref="R35:S35"/>
    <mergeCell ref="K32:L32"/>
    <mergeCell ref="P33:Q33"/>
    <mergeCell ref="P32:T32"/>
    <mergeCell ref="U35:V35"/>
    <mergeCell ref="R37:S37"/>
    <mergeCell ref="P36:T36"/>
    <mergeCell ref="Z33:AA37"/>
    <mergeCell ref="R33:S33"/>
    <mergeCell ref="U33:V33"/>
    <mergeCell ref="W33:Y33"/>
    <mergeCell ref="W35:Y35"/>
    <mergeCell ref="U36:V36"/>
    <mergeCell ref="U34:V34"/>
    <mergeCell ref="W34:Y34"/>
    <mergeCell ref="H40:J40"/>
    <mergeCell ref="W39:Y39"/>
    <mergeCell ref="A39:E39"/>
    <mergeCell ref="F39:G39"/>
    <mergeCell ref="H39:J39"/>
    <mergeCell ref="K39:L39"/>
    <mergeCell ref="A36:E36"/>
    <mergeCell ref="F36:G36"/>
    <mergeCell ref="H36:J36"/>
    <mergeCell ref="W37:Y37"/>
    <mergeCell ref="A37:B37"/>
    <mergeCell ref="C37:D37"/>
    <mergeCell ref="U37:V37"/>
    <mergeCell ref="F37:G37"/>
    <mergeCell ref="H37:J37"/>
    <mergeCell ref="P37:Q37"/>
    <mergeCell ref="Z39:AA39"/>
    <mergeCell ref="P39:T39"/>
    <mergeCell ref="U39:V39"/>
    <mergeCell ref="R40:S40"/>
    <mergeCell ref="U40:V40"/>
    <mergeCell ref="W40:Y40"/>
    <mergeCell ref="Z40:AA44"/>
    <mergeCell ref="W41:Y41"/>
    <mergeCell ref="U42:V42"/>
    <mergeCell ref="P44:Q44"/>
    <mergeCell ref="F41:G41"/>
    <mergeCell ref="H41:J41"/>
    <mergeCell ref="A44:B44"/>
    <mergeCell ref="A40:B40"/>
    <mergeCell ref="C40:D40"/>
    <mergeCell ref="A43:E43"/>
    <mergeCell ref="F43:G43"/>
    <mergeCell ref="H43:J43"/>
    <mergeCell ref="H44:J44"/>
    <mergeCell ref="F40:G40"/>
    <mergeCell ref="P41:T41"/>
    <mergeCell ref="F42:G42"/>
    <mergeCell ref="A42:B42"/>
    <mergeCell ref="W42:Y42"/>
    <mergeCell ref="U41:V41"/>
    <mergeCell ref="K40:L44"/>
    <mergeCell ref="H42:J42"/>
    <mergeCell ref="P40:Q40"/>
    <mergeCell ref="A41:E41"/>
    <mergeCell ref="C42:D42"/>
    <mergeCell ref="W43:Y43"/>
    <mergeCell ref="R44:S44"/>
    <mergeCell ref="U44:V44"/>
    <mergeCell ref="P42:Q42"/>
    <mergeCell ref="R42:S42"/>
    <mergeCell ref="P43:T43"/>
    <mergeCell ref="U43:V43"/>
    <mergeCell ref="U46:V46"/>
    <mergeCell ref="W46:Y46"/>
    <mergeCell ref="C44:D44"/>
    <mergeCell ref="F44:G44"/>
    <mergeCell ref="A46:E46"/>
    <mergeCell ref="F46:G46"/>
    <mergeCell ref="H46:J46"/>
    <mergeCell ref="K46:L46"/>
    <mergeCell ref="W44:Y44"/>
    <mergeCell ref="P49:Q49"/>
    <mergeCell ref="R49:S49"/>
    <mergeCell ref="Z46:AA46"/>
    <mergeCell ref="A47:B47"/>
    <mergeCell ref="C47:D47"/>
    <mergeCell ref="F47:G47"/>
    <mergeCell ref="H47:J47"/>
    <mergeCell ref="K47:L51"/>
    <mergeCell ref="P47:Q47"/>
    <mergeCell ref="P46:T46"/>
    <mergeCell ref="U51:V51"/>
    <mergeCell ref="W51:Y51"/>
    <mergeCell ref="U48:V48"/>
    <mergeCell ref="W48:Y48"/>
    <mergeCell ref="W50:Y50"/>
    <mergeCell ref="A48:E48"/>
    <mergeCell ref="F48:G48"/>
    <mergeCell ref="H48:J48"/>
    <mergeCell ref="P48:T48"/>
    <mergeCell ref="H49:J49"/>
    <mergeCell ref="U49:V49"/>
    <mergeCell ref="F49:G49"/>
    <mergeCell ref="A51:B51"/>
    <mergeCell ref="H51:J51"/>
    <mergeCell ref="P51:Q51"/>
    <mergeCell ref="Z47:AA51"/>
    <mergeCell ref="R47:S47"/>
    <mergeCell ref="U47:V47"/>
    <mergeCell ref="W47:Y47"/>
    <mergeCell ref="R51:S51"/>
    <mergeCell ref="K52:L52"/>
    <mergeCell ref="U52:V52"/>
    <mergeCell ref="W49:Y49"/>
    <mergeCell ref="A50:E50"/>
    <mergeCell ref="F50:G50"/>
    <mergeCell ref="H50:J50"/>
    <mergeCell ref="P50:T50"/>
    <mergeCell ref="U50:V50"/>
    <mergeCell ref="A49:B49"/>
    <mergeCell ref="C49:D49"/>
    <mergeCell ref="C51:D51"/>
    <mergeCell ref="F51:G51"/>
    <mergeCell ref="F52:G52"/>
    <mergeCell ref="H52:J52"/>
    <mergeCell ref="Z52:AA52"/>
    <mergeCell ref="K53:L53"/>
    <mergeCell ref="P53:T53"/>
    <mergeCell ref="U53:V53"/>
    <mergeCell ref="W53:Y53"/>
    <mergeCell ref="W52:Y52"/>
    <mergeCell ref="Z54:AA54"/>
    <mergeCell ref="P55:T55"/>
    <mergeCell ref="Z53:AA53"/>
    <mergeCell ref="X55:AA55"/>
    <mergeCell ref="K54:L54"/>
    <mergeCell ref="A54:E54"/>
    <mergeCell ref="A53:E53"/>
    <mergeCell ref="F53:G53"/>
    <mergeCell ref="H53:J53"/>
    <mergeCell ref="A59:C59"/>
    <mergeCell ref="M59:P59"/>
    <mergeCell ref="A55:E55"/>
    <mergeCell ref="I55:L55"/>
    <mergeCell ref="O57:P57"/>
    <mergeCell ref="P54:T54"/>
    <mergeCell ref="A58:C58"/>
    <mergeCell ref="J57:M57"/>
    <mergeCell ref="A63:F63"/>
    <mergeCell ref="I63:Q63"/>
    <mergeCell ref="T63:AA63"/>
    <mergeCell ref="A61:F61"/>
    <mergeCell ref="I61:Q61"/>
    <mergeCell ref="T61:AA61"/>
    <mergeCell ref="A62:F62"/>
    <mergeCell ref="I62:Q62"/>
    <mergeCell ref="T62:AA62"/>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AE168"/>
  <sheetViews>
    <sheetView zoomScalePageLayoutView="0" workbookViewId="0" topLeftCell="A1">
      <selection activeCell="C33" sqref="C33"/>
    </sheetView>
  </sheetViews>
  <sheetFormatPr defaultColWidth="9.140625" defaultRowHeight="12.75"/>
  <cols>
    <col min="1" max="1" width="4.7109375" style="0" customWidth="1"/>
    <col min="2" max="2" width="18.7109375" style="0" customWidth="1"/>
    <col min="3" max="3" width="23.00390625" style="0" customWidth="1"/>
    <col min="4" max="4" width="4.7109375" style="0" customWidth="1"/>
    <col min="5" max="5" width="5.28125" style="0" customWidth="1"/>
    <col min="6" max="21" width="4.7109375" style="0" customWidth="1"/>
    <col min="22" max="22" width="8.7109375" style="105" customWidth="1"/>
    <col min="23" max="23" width="6.28125" style="0" customWidth="1"/>
    <col min="24" max="24" width="4.7109375" style="0" customWidth="1"/>
    <col min="25" max="25" width="12.00390625" style="0" hidden="1" customWidth="1"/>
  </cols>
  <sheetData>
    <row r="1" ht="13.5" thickBot="1"/>
    <row r="2" spans="2:7" ht="24" thickBot="1">
      <c r="B2" s="81" t="s">
        <v>57</v>
      </c>
      <c r="C2" s="52"/>
      <c r="D2" s="52"/>
      <c r="E2" s="53">
        <f>Ekipe!A31</f>
        <v>8</v>
      </c>
      <c r="F2" s="82" t="s">
        <v>58</v>
      </c>
      <c r="G2" s="80"/>
    </row>
    <row r="3" ht="13.5" thickBot="1"/>
    <row r="4" spans="1:31" s="51" customFormat="1" ht="17.25">
      <c r="A4" s="101"/>
      <c r="B4" s="98" t="s">
        <v>47</v>
      </c>
      <c r="C4" s="98" t="s">
        <v>48</v>
      </c>
      <c r="D4" s="99" t="s">
        <v>49</v>
      </c>
      <c r="E4" s="99" t="s">
        <v>50</v>
      </c>
      <c r="F4" s="99" t="s">
        <v>51</v>
      </c>
      <c r="G4" s="99" t="s">
        <v>52</v>
      </c>
      <c r="H4" s="99" t="s">
        <v>53</v>
      </c>
      <c r="I4" s="99" t="s">
        <v>54</v>
      </c>
      <c r="J4" s="99" t="s">
        <v>55</v>
      </c>
      <c r="K4" s="99" t="s">
        <v>67</v>
      </c>
      <c r="L4" s="99" t="s">
        <v>68</v>
      </c>
      <c r="M4" s="99" t="s">
        <v>69</v>
      </c>
      <c r="N4" s="99" t="s">
        <v>70</v>
      </c>
      <c r="O4" s="99" t="s">
        <v>71</v>
      </c>
      <c r="P4" s="99" t="s">
        <v>72</v>
      </c>
      <c r="Q4" s="99" t="s">
        <v>116</v>
      </c>
      <c r="R4" s="99" t="s">
        <v>117</v>
      </c>
      <c r="S4" s="99" t="s">
        <v>118</v>
      </c>
      <c r="T4" s="99" t="s">
        <v>124</v>
      </c>
      <c r="U4" s="99" t="s">
        <v>125</v>
      </c>
      <c r="V4" s="106" t="s">
        <v>77</v>
      </c>
      <c r="W4" s="99" t="s">
        <v>56</v>
      </c>
      <c r="X4" s="99" t="s">
        <v>78</v>
      </c>
      <c r="Y4" s="100"/>
      <c r="Z4" s="83"/>
      <c r="AA4" s="83"/>
      <c r="AB4" s="83"/>
      <c r="AC4" s="83"/>
      <c r="AD4" s="83"/>
      <c r="AE4" s="84"/>
    </row>
    <row r="5" spans="1:31" ht="12.75">
      <c r="A5" s="50">
        <v>1</v>
      </c>
      <c r="B5" s="134" t="s">
        <v>133</v>
      </c>
      <c r="C5" s="50" t="str">
        <f>Ekipe!A120</f>
        <v>PASTERK ČRT</v>
      </c>
      <c r="D5" s="50">
        <f>Ekipe!B120</f>
        <v>578</v>
      </c>
      <c r="E5" s="50">
        <f>Ekipe!C120</f>
        <v>584</v>
      </c>
      <c r="F5" s="50">
        <f>Ekipe!D120</f>
        <v>581</v>
      </c>
      <c r="G5" s="50">
        <f>Ekipe!E120</f>
        <v>590</v>
      </c>
      <c r="H5" s="50">
        <f>Ekipe!F120</f>
        <v>569</v>
      </c>
      <c r="I5" s="50">
        <f>Ekipe!G120</f>
        <v>581</v>
      </c>
      <c r="J5" s="50">
        <f>Ekipe!H120</f>
        <v>512</v>
      </c>
      <c r="K5" s="50">
        <f>Ekipe!I120</f>
        <v>534</v>
      </c>
      <c r="L5" s="50">
        <f>Ekipe!J120</f>
        <v>0</v>
      </c>
      <c r="M5" s="50">
        <f>Ekipe!K120</f>
        <v>0</v>
      </c>
      <c r="N5" s="50">
        <f>Ekipe!L120</f>
        <v>0</v>
      </c>
      <c r="O5" s="50">
        <f>Ekipe!M120</f>
        <v>0</v>
      </c>
      <c r="P5" s="50">
        <f>Ekipe!N120</f>
        <v>0</v>
      </c>
      <c r="Q5" s="50">
        <f>Ekipe!O120</f>
        <v>0</v>
      </c>
      <c r="R5" s="50">
        <f>Ekipe!P120</f>
        <v>0</v>
      </c>
      <c r="S5" s="50">
        <f>Ekipe!Q120</f>
        <v>0</v>
      </c>
      <c r="T5" s="50">
        <f>Ekipe!R120</f>
        <v>0</v>
      </c>
      <c r="U5" s="50">
        <f>Ekipe!S120</f>
        <v>0</v>
      </c>
      <c r="V5" s="107">
        <f aca="true" t="shared" si="0" ref="V5:V36">IF(ISERR(W5/($E$2-Y5)),0,W5/($E$2-Y5))</f>
        <v>566.125</v>
      </c>
      <c r="W5" s="50">
        <f aca="true" t="shared" si="1" ref="W5:W36">SUM(D5:U5)</f>
        <v>4529</v>
      </c>
      <c r="X5" s="50">
        <v>0</v>
      </c>
      <c r="Y5" s="50">
        <f>SUM(IF(D5=0,1,0),IF(E5=0,1,0),IF(F5=0,1,0),IF(G5=0,1,0),IF(H5=0,1,0),IF(I5=0,1,0),IF(J5=0,1,0),IF(K5=0,1,0),IF(L5=0,1,0),IF(M5=0,1,0),IF(N5=0,1,0),IF(O5=0,1,0),IF(P5=0,1,0),IF(Q5=0,1,0),IF(R5=0,1,0),IF(S5=0,1,0),IF(T5=0,1,0),IF(U5=0,1,0))-18+$E$2</f>
        <v>0</v>
      </c>
      <c r="Z5" s="85"/>
      <c r="AA5" s="85"/>
      <c r="AB5" s="85"/>
      <c r="AC5" s="85"/>
      <c r="AD5" s="85"/>
      <c r="AE5" s="86"/>
    </row>
    <row r="6" spans="1:31" ht="12.75">
      <c r="A6" s="50">
        <v>2</v>
      </c>
      <c r="B6" s="134" t="s">
        <v>133</v>
      </c>
      <c r="C6" s="50" t="str">
        <f>Ekipe!A119</f>
        <v>CVAR ANEJ</v>
      </c>
      <c r="D6" s="50">
        <f>Ekipe!B119</f>
        <v>574</v>
      </c>
      <c r="E6" s="50">
        <f>Ekipe!C119</f>
        <v>549</v>
      </c>
      <c r="F6" s="50">
        <f>Ekipe!D119</f>
        <v>566</v>
      </c>
      <c r="G6" s="50">
        <f>Ekipe!E119</f>
        <v>563</v>
      </c>
      <c r="H6" s="50">
        <f>Ekipe!F119</f>
        <v>0</v>
      </c>
      <c r="I6" s="50">
        <f>Ekipe!G119</f>
        <v>567</v>
      </c>
      <c r="J6" s="50">
        <f>Ekipe!H119</f>
        <v>535</v>
      </c>
      <c r="K6" s="50">
        <f>Ekipe!I119</f>
        <v>549</v>
      </c>
      <c r="L6" s="50">
        <f>Ekipe!J119</f>
        <v>0</v>
      </c>
      <c r="M6" s="50">
        <f>Ekipe!K119</f>
        <v>0</v>
      </c>
      <c r="N6" s="50">
        <f>Ekipe!L119</f>
        <v>0</v>
      </c>
      <c r="O6" s="50">
        <f>Ekipe!M119</f>
        <v>0</v>
      </c>
      <c r="P6" s="50">
        <f>Ekipe!N119</f>
        <v>0</v>
      </c>
      <c r="Q6" s="50">
        <f>Ekipe!O119</f>
        <v>0</v>
      </c>
      <c r="R6" s="50">
        <f>Ekipe!P119</f>
        <v>0</v>
      </c>
      <c r="S6" s="50">
        <f>Ekipe!Q119</f>
        <v>0</v>
      </c>
      <c r="T6" s="50">
        <f>Ekipe!R119</f>
        <v>0</v>
      </c>
      <c r="U6" s="50">
        <f>Ekipe!S119</f>
        <v>0</v>
      </c>
      <c r="V6" s="107">
        <f t="shared" si="0"/>
        <v>557.5714285714286</v>
      </c>
      <c r="W6" s="50">
        <f t="shared" si="1"/>
        <v>3903</v>
      </c>
      <c r="X6" s="50">
        <v>1</v>
      </c>
      <c r="Y6" s="50">
        <f aca="true" t="shared" si="2" ref="Y6:Y69">SUM(IF(D6=0,1,0),IF(E6=0,1,0),IF(F6=0,1,0),IF(G6=0,1,0),IF(H6=0,1,0),IF(I6=0,1,0),IF(J6=0,1,0),IF(K6=0,1,0),IF(L6=0,1,0),IF(M6=0,1,0),IF(N6=0,1,0),IF(O6=0,1,0),IF(P6=0,1,0),IF(Q6=0,1,0),IF(R6=0,1,0),IF(S6=0,1,0),IF(T6=0,1,0),IF(U6=0,1,0))-18+$E$2</f>
        <v>1</v>
      </c>
      <c r="Z6" s="85"/>
      <c r="AA6" s="85"/>
      <c r="AB6" s="85"/>
      <c r="AC6" s="85"/>
      <c r="AD6" s="85"/>
      <c r="AE6" s="86"/>
    </row>
    <row r="7" spans="1:31" ht="12.75">
      <c r="A7" s="50">
        <v>3</v>
      </c>
      <c r="B7" s="134" t="s">
        <v>133</v>
      </c>
      <c r="C7" s="50" t="str">
        <f>Ekipe!A117</f>
        <v>KRIVOGRAD VLADO</v>
      </c>
      <c r="D7" s="50">
        <f>Ekipe!B117</f>
        <v>566</v>
      </c>
      <c r="E7" s="50">
        <f>Ekipe!C117</f>
        <v>555</v>
      </c>
      <c r="F7" s="50">
        <f>Ekipe!D117</f>
        <v>523</v>
      </c>
      <c r="G7" s="50">
        <f>Ekipe!E117</f>
        <v>568</v>
      </c>
      <c r="H7" s="50">
        <f>Ekipe!F117</f>
        <v>587</v>
      </c>
      <c r="I7" s="50">
        <f>Ekipe!G117</f>
        <v>539</v>
      </c>
      <c r="J7" s="50">
        <f>Ekipe!H117</f>
        <v>555</v>
      </c>
      <c r="K7" s="50">
        <v>0</v>
      </c>
      <c r="L7" s="50">
        <f>Ekipe!J117</f>
        <v>0</v>
      </c>
      <c r="M7" s="50">
        <f>Ekipe!K117</f>
        <v>0</v>
      </c>
      <c r="N7" s="50">
        <f>Ekipe!L117</f>
        <v>0</v>
      </c>
      <c r="O7" s="50">
        <f>Ekipe!M117</f>
        <v>0</v>
      </c>
      <c r="P7" s="50">
        <f>Ekipe!N117</f>
        <v>0</v>
      </c>
      <c r="Q7" s="50">
        <f>Ekipe!O117</f>
        <v>0</v>
      </c>
      <c r="R7" s="50">
        <f>Ekipe!P117</f>
        <v>0</v>
      </c>
      <c r="S7" s="50">
        <f>Ekipe!Q117</f>
        <v>0</v>
      </c>
      <c r="T7" s="50">
        <f>Ekipe!R117</f>
        <v>0</v>
      </c>
      <c r="U7" s="50">
        <f>Ekipe!S117</f>
        <v>0</v>
      </c>
      <c r="V7" s="107">
        <f t="shared" si="0"/>
        <v>556.1428571428571</v>
      </c>
      <c r="W7" s="50">
        <f t="shared" si="1"/>
        <v>3893</v>
      </c>
      <c r="X7" s="50">
        <v>1</v>
      </c>
      <c r="Y7" s="50">
        <f t="shared" si="2"/>
        <v>1</v>
      </c>
      <c r="Z7" s="85"/>
      <c r="AA7" s="85"/>
      <c r="AB7" s="85"/>
      <c r="AC7" s="85"/>
      <c r="AD7" s="85"/>
      <c r="AE7" s="86"/>
    </row>
    <row r="8" spans="1:31" ht="12.75">
      <c r="A8" s="50">
        <v>4</v>
      </c>
      <c r="B8" s="134" t="s">
        <v>133</v>
      </c>
      <c r="C8" s="50" t="str">
        <f>Ekipe!A122</f>
        <v>SEKIRNIK BOGDAN</v>
      </c>
      <c r="D8" s="50">
        <f>Ekipe!B122</f>
        <v>0</v>
      </c>
      <c r="E8" s="50">
        <f>Ekipe!C122</f>
        <v>0</v>
      </c>
      <c r="F8" s="50">
        <f>Ekipe!D122</f>
        <v>562</v>
      </c>
      <c r="G8" s="50">
        <f>Ekipe!E122</f>
        <v>532</v>
      </c>
      <c r="H8" s="50">
        <f>Ekipe!F122</f>
        <v>534</v>
      </c>
      <c r="I8" s="50">
        <f>Ekipe!G122</f>
        <v>555</v>
      </c>
      <c r="J8" s="50">
        <f>Ekipe!H122</f>
        <v>566</v>
      </c>
      <c r="K8" s="50">
        <f>Ekipe!I122</f>
        <v>551</v>
      </c>
      <c r="L8" s="50">
        <f>Ekipe!J122</f>
        <v>0</v>
      </c>
      <c r="M8" s="50">
        <f>Ekipe!K122</f>
        <v>0</v>
      </c>
      <c r="N8" s="50">
        <f>Ekipe!L122</f>
        <v>0</v>
      </c>
      <c r="O8" s="50">
        <f>Ekipe!M122</f>
        <v>0</v>
      </c>
      <c r="P8" s="50">
        <f>Ekipe!N122</f>
        <v>0</v>
      </c>
      <c r="Q8" s="50">
        <f>Ekipe!O122</f>
        <v>0</v>
      </c>
      <c r="R8" s="50">
        <f>Ekipe!P122</f>
        <v>0</v>
      </c>
      <c r="S8" s="50">
        <f>Ekipe!Q122</f>
        <v>0</v>
      </c>
      <c r="T8" s="50">
        <f>Ekipe!R122</f>
        <v>0</v>
      </c>
      <c r="U8" s="50">
        <f>Ekipe!S122</f>
        <v>0</v>
      </c>
      <c r="V8" s="107">
        <f t="shared" si="0"/>
        <v>550</v>
      </c>
      <c r="W8" s="50">
        <f t="shared" si="1"/>
        <v>3300</v>
      </c>
      <c r="X8" s="50">
        <v>2</v>
      </c>
      <c r="Y8" s="50">
        <f t="shared" si="2"/>
        <v>2</v>
      </c>
      <c r="Z8" s="85"/>
      <c r="AA8" s="85"/>
      <c r="AB8" s="85"/>
      <c r="AC8" s="85"/>
      <c r="AD8" s="85"/>
      <c r="AE8" s="86"/>
    </row>
    <row r="9" spans="1:31" ht="12.75">
      <c r="A9" s="50">
        <v>5</v>
      </c>
      <c r="B9" s="50" t="s">
        <v>134</v>
      </c>
      <c r="C9" s="50" t="str">
        <f>Ekipe!A160</f>
        <v>SCHATZ TIA</v>
      </c>
      <c r="D9" s="50">
        <f>Ekipe!B160</f>
        <v>0</v>
      </c>
      <c r="E9" s="50">
        <f>Ekipe!C160</f>
        <v>564</v>
      </c>
      <c r="F9" s="50">
        <f>Ekipe!D160</f>
        <v>490</v>
      </c>
      <c r="G9" s="50">
        <f>Ekipe!E160</f>
        <v>0</v>
      </c>
      <c r="H9" s="50">
        <f>Ekipe!F160</f>
        <v>0</v>
      </c>
      <c r="I9" s="50">
        <f>Ekipe!G160</f>
        <v>560</v>
      </c>
      <c r="J9" s="50">
        <f>Ekipe!H160</f>
        <v>0</v>
      </c>
      <c r="K9" s="50">
        <f>Ekipe!I160</f>
        <v>563</v>
      </c>
      <c r="L9" s="50">
        <f>Ekipe!J160</f>
        <v>0</v>
      </c>
      <c r="M9" s="50">
        <f>Ekipe!K160</f>
        <v>0</v>
      </c>
      <c r="N9" s="50">
        <f>Ekipe!L160</f>
        <v>0</v>
      </c>
      <c r="O9" s="50">
        <f>Ekipe!M160</f>
        <v>0</v>
      </c>
      <c r="P9" s="50">
        <f>Ekipe!N160</f>
        <v>0</v>
      </c>
      <c r="Q9" s="50">
        <f>Ekipe!O160</f>
        <v>0</v>
      </c>
      <c r="R9" s="50">
        <f>Ekipe!P160</f>
        <v>0</v>
      </c>
      <c r="S9" s="50">
        <f>Ekipe!Q160</f>
        <v>0</v>
      </c>
      <c r="T9" s="50">
        <f>Ekipe!R160</f>
        <v>0</v>
      </c>
      <c r="U9" s="50">
        <f>Ekipe!S160</f>
        <v>0</v>
      </c>
      <c r="V9" s="107">
        <f t="shared" si="0"/>
        <v>544.25</v>
      </c>
      <c r="W9" s="50">
        <f t="shared" si="1"/>
        <v>2177</v>
      </c>
      <c r="X9" s="50">
        <v>4</v>
      </c>
      <c r="Y9" s="50">
        <f t="shared" si="2"/>
        <v>4</v>
      </c>
      <c r="Z9" s="85"/>
      <c r="AA9" s="85"/>
      <c r="AB9" s="85"/>
      <c r="AC9" s="85"/>
      <c r="AD9" s="85"/>
      <c r="AE9" s="86"/>
    </row>
    <row r="10" spans="1:31" ht="12.75">
      <c r="A10" s="50">
        <v>6</v>
      </c>
      <c r="B10" s="50" t="str">
        <f>Ekipe!$A$2</f>
        <v>DŠR JOSIPDOL</v>
      </c>
      <c r="C10" s="50" t="str">
        <f>Ekipe!A67</f>
        <v>SEBANC TOMAŽ</v>
      </c>
      <c r="D10" s="50">
        <f>Ekipe!B67</f>
        <v>547</v>
      </c>
      <c r="E10" s="50">
        <f>Ekipe!C67</f>
        <v>499</v>
      </c>
      <c r="F10" s="50">
        <f>Ekipe!D67</f>
        <v>0</v>
      </c>
      <c r="G10" s="50">
        <f>Ekipe!E67</f>
        <v>556</v>
      </c>
      <c r="H10" s="50">
        <f>Ekipe!F67</f>
        <v>568</v>
      </c>
      <c r="I10" s="50">
        <f>Ekipe!G67</f>
        <v>531</v>
      </c>
      <c r="J10" s="50">
        <f>Ekipe!H67</f>
        <v>513</v>
      </c>
      <c r="K10" s="50">
        <f>Ekipe!I67</f>
        <v>535</v>
      </c>
      <c r="L10" s="50">
        <f>Ekipe!J67</f>
        <v>0</v>
      </c>
      <c r="M10" s="50">
        <f>Ekipe!K67</f>
        <v>0</v>
      </c>
      <c r="N10" s="50">
        <f>Ekipe!L67</f>
        <v>0</v>
      </c>
      <c r="O10" s="50">
        <f>Ekipe!M67</f>
        <v>0</v>
      </c>
      <c r="P10" s="50">
        <f>Ekipe!N67</f>
        <v>0</v>
      </c>
      <c r="Q10" s="50">
        <f>Ekipe!O67</f>
        <v>0</v>
      </c>
      <c r="R10" s="50">
        <f>Ekipe!P67</f>
        <v>0</v>
      </c>
      <c r="S10" s="50">
        <f>Ekipe!Q67</f>
        <v>0</v>
      </c>
      <c r="T10" s="50">
        <f>Ekipe!R67</f>
        <v>0</v>
      </c>
      <c r="U10" s="50">
        <f>Ekipe!S67</f>
        <v>0</v>
      </c>
      <c r="V10" s="107">
        <f t="shared" si="0"/>
        <v>535.5714285714286</v>
      </c>
      <c r="W10" s="50">
        <f t="shared" si="1"/>
        <v>3749</v>
      </c>
      <c r="X10" s="50">
        <v>1</v>
      </c>
      <c r="Y10" s="50">
        <f t="shared" si="2"/>
        <v>1</v>
      </c>
      <c r="Z10" s="85"/>
      <c r="AA10" s="85"/>
      <c r="AB10" s="85"/>
      <c r="AC10" s="85"/>
      <c r="AD10" s="85"/>
      <c r="AE10" s="86"/>
    </row>
    <row r="11" spans="1:25" ht="12.75">
      <c r="A11" s="50">
        <v>7</v>
      </c>
      <c r="B11" s="50" t="s">
        <v>134</v>
      </c>
      <c r="C11" s="50" t="str">
        <f>Ekipe!A156</f>
        <v>SKRALOVNIK BOŠTJAN</v>
      </c>
      <c r="D11" s="50">
        <f>Ekipe!B156</f>
        <v>544</v>
      </c>
      <c r="E11" s="50">
        <f>Ekipe!C156</f>
        <v>523</v>
      </c>
      <c r="F11" s="50">
        <f>Ekipe!D156</f>
        <v>529</v>
      </c>
      <c r="G11" s="50">
        <f>Ekipe!E156</f>
        <v>539</v>
      </c>
      <c r="H11" s="50">
        <f>Ekipe!F156</f>
        <v>498</v>
      </c>
      <c r="I11" s="50">
        <f>Ekipe!G156</f>
        <v>516</v>
      </c>
      <c r="J11" s="50">
        <f>Ekipe!H156</f>
        <v>532</v>
      </c>
      <c r="K11" s="50">
        <f>Ekipe!I156</f>
        <v>545</v>
      </c>
      <c r="L11" s="50">
        <f>Ekipe!J156</f>
        <v>0</v>
      </c>
      <c r="M11" s="50">
        <f>Ekipe!K156</f>
        <v>0</v>
      </c>
      <c r="N11" s="50">
        <f>Ekipe!L156</f>
        <v>0</v>
      </c>
      <c r="O11" s="50">
        <f>Ekipe!M156</f>
        <v>0</v>
      </c>
      <c r="P11" s="50">
        <f>Ekipe!N156</f>
        <v>0</v>
      </c>
      <c r="Q11" s="50">
        <f>Ekipe!O156</f>
        <v>0</v>
      </c>
      <c r="R11" s="50">
        <f>Ekipe!P156</f>
        <v>0</v>
      </c>
      <c r="S11" s="50">
        <f>Ekipe!Q156</f>
        <v>0</v>
      </c>
      <c r="T11" s="50">
        <f>Ekipe!R156</f>
        <v>0</v>
      </c>
      <c r="U11" s="50">
        <f>Ekipe!S156</f>
        <v>0</v>
      </c>
      <c r="V11" s="107">
        <f t="shared" si="0"/>
        <v>528.25</v>
      </c>
      <c r="W11" s="50">
        <f t="shared" si="1"/>
        <v>4226</v>
      </c>
      <c r="X11" s="50">
        <v>0</v>
      </c>
      <c r="Y11" s="50">
        <f t="shared" si="2"/>
        <v>0</v>
      </c>
    </row>
    <row r="12" spans="1:25" ht="12.75">
      <c r="A12" s="50">
        <v>8</v>
      </c>
      <c r="B12" s="50" t="s">
        <v>132</v>
      </c>
      <c r="C12" s="50" t="str">
        <f>Ekipe!A103</f>
        <v>DOBNIK ZORAN</v>
      </c>
      <c r="D12" s="50">
        <f>Ekipe!B103</f>
        <v>531</v>
      </c>
      <c r="E12" s="50">
        <f>Ekipe!C103</f>
        <v>535</v>
      </c>
      <c r="F12" s="50">
        <f>Ekipe!D103</f>
        <v>525</v>
      </c>
      <c r="G12" s="50">
        <f>Ekipe!E103</f>
        <v>586</v>
      </c>
      <c r="H12" s="50">
        <f>Ekipe!F103</f>
        <v>490</v>
      </c>
      <c r="I12" s="50">
        <f>Ekipe!G103</f>
        <v>510</v>
      </c>
      <c r="J12" s="50">
        <f>Ekipe!H103</f>
        <v>494</v>
      </c>
      <c r="K12" s="50">
        <f>Ekipe!I103</f>
        <v>545</v>
      </c>
      <c r="L12" s="50">
        <f>Ekipe!J103</f>
        <v>0</v>
      </c>
      <c r="M12" s="50">
        <f>Ekipe!K103</f>
        <v>0</v>
      </c>
      <c r="N12" s="50">
        <f>Ekipe!L103</f>
        <v>0</v>
      </c>
      <c r="O12" s="50">
        <f>Ekipe!M103</f>
        <v>0</v>
      </c>
      <c r="P12" s="50">
        <f>Ekipe!N103</f>
        <v>0</v>
      </c>
      <c r="Q12" s="50">
        <f>Ekipe!O103</f>
        <v>0</v>
      </c>
      <c r="R12" s="50">
        <f>Ekipe!P103</f>
        <v>0</v>
      </c>
      <c r="S12" s="50">
        <f>Ekipe!Q103</f>
        <v>0</v>
      </c>
      <c r="T12" s="50">
        <f>Ekipe!R103</f>
        <v>0</v>
      </c>
      <c r="U12" s="50">
        <f>Ekipe!S103</f>
        <v>0</v>
      </c>
      <c r="V12" s="107">
        <f t="shared" si="0"/>
        <v>527</v>
      </c>
      <c r="W12" s="50">
        <f t="shared" si="1"/>
        <v>4216</v>
      </c>
      <c r="X12" s="50">
        <v>0</v>
      </c>
      <c r="Y12" s="50">
        <f t="shared" si="2"/>
        <v>0</v>
      </c>
    </row>
    <row r="13" spans="1:25" ht="12.75">
      <c r="A13" s="50">
        <v>9</v>
      </c>
      <c r="B13" s="50" t="str">
        <f>Ekipe!$A$3</f>
        <v>VERMA MUTA</v>
      </c>
      <c r="C13" s="50" t="str">
        <f>Ekipe!A86</f>
        <v>SEVER IGOR</v>
      </c>
      <c r="D13" s="50">
        <f>Ekipe!B86</f>
        <v>534</v>
      </c>
      <c r="E13" s="50">
        <f>Ekipe!C86</f>
        <v>533</v>
      </c>
      <c r="F13" s="50">
        <f>Ekipe!D86</f>
        <v>542</v>
      </c>
      <c r="G13" s="50">
        <f>Ekipe!E86</f>
        <v>529</v>
      </c>
      <c r="H13" s="50">
        <f>Ekipe!F86</f>
        <v>508</v>
      </c>
      <c r="I13" s="50">
        <f>Ekipe!G86</f>
        <v>489</v>
      </c>
      <c r="J13" s="50">
        <f>Ekipe!H86</f>
        <v>518</v>
      </c>
      <c r="K13" s="50">
        <f>Ekipe!I86</f>
        <v>531</v>
      </c>
      <c r="L13" s="50">
        <f>Ekipe!J86</f>
        <v>0</v>
      </c>
      <c r="M13" s="50">
        <f>Ekipe!K86</f>
        <v>0</v>
      </c>
      <c r="N13" s="50">
        <f>Ekipe!L86</f>
        <v>0</v>
      </c>
      <c r="O13" s="50">
        <f>Ekipe!M86</f>
        <v>0</v>
      </c>
      <c r="P13" s="50">
        <f>Ekipe!N86</f>
        <v>0</v>
      </c>
      <c r="Q13" s="50">
        <f>Ekipe!O86</f>
        <v>0</v>
      </c>
      <c r="R13" s="50">
        <f>Ekipe!P86</f>
        <v>0</v>
      </c>
      <c r="S13" s="50">
        <f>Ekipe!Q86</f>
        <v>0</v>
      </c>
      <c r="T13" s="50">
        <f>Ekipe!R86</f>
        <v>0</v>
      </c>
      <c r="U13" s="50">
        <f>Ekipe!S86</f>
        <v>0</v>
      </c>
      <c r="V13" s="107">
        <f t="shared" si="0"/>
        <v>523</v>
      </c>
      <c r="W13" s="50">
        <f t="shared" si="1"/>
        <v>4184</v>
      </c>
      <c r="X13" s="50">
        <v>0</v>
      </c>
      <c r="Y13" s="50">
        <f t="shared" si="2"/>
        <v>0</v>
      </c>
    </row>
    <row r="14" spans="1:25" ht="12.75">
      <c r="A14" s="50">
        <v>10</v>
      </c>
      <c r="B14" s="50" t="s">
        <v>132</v>
      </c>
      <c r="C14" s="50" t="str">
        <f>Ekipe!A100</f>
        <v>JEŠOVNIK PETER</v>
      </c>
      <c r="D14" s="50">
        <f>Ekipe!B100</f>
        <v>0</v>
      </c>
      <c r="E14" s="50">
        <f>Ekipe!C100</f>
        <v>561</v>
      </c>
      <c r="F14" s="50">
        <f>Ekipe!D100</f>
        <v>522</v>
      </c>
      <c r="G14" s="50">
        <f>Ekipe!E100</f>
        <v>528</v>
      </c>
      <c r="H14" s="50">
        <f>Ekipe!F100</f>
        <v>497</v>
      </c>
      <c r="I14" s="50">
        <f>Ekipe!G100</f>
        <v>0</v>
      </c>
      <c r="J14" s="50">
        <f>Ekipe!H100</f>
        <v>486</v>
      </c>
      <c r="K14" s="50">
        <f>Ekipe!I100</f>
        <v>535</v>
      </c>
      <c r="L14" s="50">
        <f>Ekipe!J100</f>
        <v>0</v>
      </c>
      <c r="M14" s="50">
        <f>Ekipe!K100</f>
        <v>0</v>
      </c>
      <c r="N14" s="50">
        <f>Ekipe!L100</f>
        <v>0</v>
      </c>
      <c r="O14" s="50">
        <f>Ekipe!M100</f>
        <v>0</v>
      </c>
      <c r="P14" s="50">
        <f>Ekipe!N100</f>
        <v>0</v>
      </c>
      <c r="Q14" s="50">
        <f>Ekipe!O100</f>
        <v>0</v>
      </c>
      <c r="R14" s="50">
        <f>Ekipe!P100</f>
        <v>0</v>
      </c>
      <c r="S14" s="50">
        <f>Ekipe!Q100</f>
        <v>0</v>
      </c>
      <c r="T14" s="50">
        <f>Ekipe!R100</f>
        <v>0</v>
      </c>
      <c r="U14" s="50">
        <f>Ekipe!S100</f>
        <v>0</v>
      </c>
      <c r="V14" s="107">
        <f t="shared" si="0"/>
        <v>521.5</v>
      </c>
      <c r="W14" s="50">
        <f t="shared" si="1"/>
        <v>3129</v>
      </c>
      <c r="X14" s="50">
        <v>2</v>
      </c>
      <c r="Y14" s="50">
        <f t="shared" si="2"/>
        <v>2</v>
      </c>
    </row>
    <row r="15" spans="1:25" ht="12.75">
      <c r="A15" s="50">
        <v>11</v>
      </c>
      <c r="B15" s="50" t="s">
        <v>132</v>
      </c>
      <c r="C15" s="50" t="str">
        <f>Ekipe!A102</f>
        <v>HOLCMAN TOMI</v>
      </c>
      <c r="D15" s="50">
        <f>Ekipe!B102</f>
        <v>476</v>
      </c>
      <c r="E15" s="50">
        <f>Ekipe!C102</f>
        <v>534</v>
      </c>
      <c r="F15" s="50">
        <f>Ekipe!D102</f>
        <v>514</v>
      </c>
      <c r="G15" s="50">
        <f>Ekipe!E102</f>
        <v>538</v>
      </c>
      <c r="H15" s="50">
        <f>Ekipe!F102</f>
        <v>536</v>
      </c>
      <c r="I15" s="50">
        <f>Ekipe!G102</f>
        <v>546</v>
      </c>
      <c r="J15" s="50">
        <f>Ekipe!H102</f>
        <v>0</v>
      </c>
      <c r="K15" s="50">
        <f>Ekipe!I102</f>
        <v>481</v>
      </c>
      <c r="L15" s="50">
        <f>Ekipe!J102</f>
        <v>0</v>
      </c>
      <c r="M15" s="50">
        <f>Ekipe!K102</f>
        <v>0</v>
      </c>
      <c r="N15" s="50">
        <f>Ekipe!L102</f>
        <v>0</v>
      </c>
      <c r="O15" s="50">
        <f>Ekipe!M102</f>
        <v>0</v>
      </c>
      <c r="P15" s="50">
        <f>Ekipe!N102</f>
        <v>0</v>
      </c>
      <c r="Q15" s="50">
        <f>Ekipe!O102</f>
        <v>0</v>
      </c>
      <c r="R15" s="50">
        <f>Ekipe!P102</f>
        <v>0</v>
      </c>
      <c r="S15" s="50">
        <f>Ekipe!Q102</f>
        <v>0</v>
      </c>
      <c r="T15" s="50">
        <f>Ekipe!R102</f>
        <v>0</v>
      </c>
      <c r="U15" s="50">
        <f>Ekipe!S102</f>
        <v>0</v>
      </c>
      <c r="V15" s="107">
        <f t="shared" si="0"/>
        <v>517.8571428571429</v>
      </c>
      <c r="W15" s="50">
        <f t="shared" si="1"/>
        <v>3625</v>
      </c>
      <c r="X15" s="50">
        <v>1</v>
      </c>
      <c r="Y15" s="50">
        <f t="shared" si="2"/>
        <v>1</v>
      </c>
    </row>
    <row r="16" spans="1:25" ht="12.75">
      <c r="A16" s="50">
        <v>12</v>
      </c>
      <c r="B16" s="50" t="s">
        <v>134</v>
      </c>
      <c r="C16" s="50" t="str">
        <f>Ekipe!A158</f>
        <v>SORMAN UROŠ</v>
      </c>
      <c r="D16" s="50">
        <f>Ekipe!B158</f>
        <v>525</v>
      </c>
      <c r="E16" s="50">
        <f>Ekipe!C158</f>
        <v>0</v>
      </c>
      <c r="F16" s="50">
        <f>Ekipe!D158</f>
        <v>0</v>
      </c>
      <c r="G16" s="50">
        <f>Ekipe!E158</f>
        <v>485</v>
      </c>
      <c r="H16" s="50">
        <f>Ekipe!F158</f>
        <v>480</v>
      </c>
      <c r="I16" s="50">
        <f>Ekipe!G158</f>
        <v>0</v>
      </c>
      <c r="J16" s="50">
        <f>Ekipe!H158</f>
        <v>500</v>
      </c>
      <c r="K16" s="50">
        <f>Ekipe!I158</f>
        <v>526</v>
      </c>
      <c r="L16" s="50">
        <f>Ekipe!J158</f>
        <v>0</v>
      </c>
      <c r="M16" s="50">
        <f>Ekipe!K158</f>
        <v>0</v>
      </c>
      <c r="N16" s="50">
        <f>Ekipe!L158</f>
        <v>0</v>
      </c>
      <c r="O16" s="50">
        <f>Ekipe!M158</f>
        <v>0</v>
      </c>
      <c r="P16" s="50">
        <f>Ekipe!N158</f>
        <v>0</v>
      </c>
      <c r="Q16" s="50">
        <f>Ekipe!O158</f>
        <v>0</v>
      </c>
      <c r="R16" s="50">
        <f>Ekipe!P158</f>
        <v>0</v>
      </c>
      <c r="S16" s="50">
        <f>Ekipe!Q158</f>
        <v>0</v>
      </c>
      <c r="T16" s="50">
        <f>Ekipe!R158</f>
        <v>0</v>
      </c>
      <c r="U16" s="50">
        <f>Ekipe!S158</f>
        <v>0</v>
      </c>
      <c r="V16" s="107">
        <f t="shared" si="0"/>
        <v>503.2</v>
      </c>
      <c r="W16" s="50">
        <f t="shared" si="1"/>
        <v>2516</v>
      </c>
      <c r="X16" s="50">
        <v>3</v>
      </c>
      <c r="Y16" s="50">
        <f t="shared" si="2"/>
        <v>3</v>
      </c>
    </row>
    <row r="17" spans="1:25" ht="12.75">
      <c r="A17" s="50">
        <v>13</v>
      </c>
      <c r="B17" s="50" t="str">
        <f>Ekipe!$A$2</f>
        <v>DŠR JOSIPDOL</v>
      </c>
      <c r="C17" s="50" t="str">
        <f>Ekipe!A66</f>
        <v>HRIBERŠEK ANŽEJ</v>
      </c>
      <c r="D17" s="50">
        <f>Ekipe!B66</f>
        <v>0</v>
      </c>
      <c r="E17" s="50">
        <f>Ekipe!C66</f>
        <v>0</v>
      </c>
      <c r="F17" s="50">
        <f>Ekipe!D66</f>
        <v>517</v>
      </c>
      <c r="G17" s="50">
        <f>Ekipe!E66</f>
        <v>486</v>
      </c>
      <c r="H17" s="50">
        <f>Ekipe!F66</f>
        <v>0</v>
      </c>
      <c r="I17" s="50">
        <f>Ekipe!G66</f>
        <v>482</v>
      </c>
      <c r="J17" s="50">
        <f>Ekipe!H66</f>
        <v>514</v>
      </c>
      <c r="K17" s="50">
        <f>Ekipe!I66</f>
        <v>478</v>
      </c>
      <c r="L17" s="50">
        <f>Ekipe!J66</f>
        <v>0</v>
      </c>
      <c r="M17" s="50">
        <f>Ekipe!K66</f>
        <v>0</v>
      </c>
      <c r="N17" s="50">
        <f>Ekipe!L66</f>
        <v>0</v>
      </c>
      <c r="O17" s="50">
        <f>Ekipe!M66</f>
        <v>0</v>
      </c>
      <c r="P17" s="50">
        <f>Ekipe!N66</f>
        <v>0</v>
      </c>
      <c r="Q17" s="50">
        <f>Ekipe!O66</f>
        <v>0</v>
      </c>
      <c r="R17" s="50">
        <f>Ekipe!P66</f>
        <v>0</v>
      </c>
      <c r="S17" s="50">
        <f>Ekipe!Q66</f>
        <v>0</v>
      </c>
      <c r="T17" s="50">
        <f>Ekipe!R66</f>
        <v>0</v>
      </c>
      <c r="U17" s="50">
        <f>Ekipe!S66</f>
        <v>0</v>
      </c>
      <c r="V17" s="107">
        <f t="shared" si="0"/>
        <v>495.4</v>
      </c>
      <c r="W17" s="50">
        <f t="shared" si="1"/>
        <v>2477</v>
      </c>
      <c r="X17" s="50">
        <v>3</v>
      </c>
      <c r="Y17" s="50">
        <f t="shared" si="2"/>
        <v>3</v>
      </c>
    </row>
    <row r="18" spans="1:25" ht="12.75">
      <c r="A18" s="50">
        <v>14</v>
      </c>
      <c r="B18" s="50" t="s">
        <v>134</v>
      </c>
      <c r="C18" s="50" t="str">
        <f>Ekipe!A155</f>
        <v>PINTER SILVO</v>
      </c>
      <c r="D18" s="50">
        <f>Ekipe!B155</f>
        <v>0</v>
      </c>
      <c r="E18" s="50">
        <f>Ekipe!C155</f>
        <v>507</v>
      </c>
      <c r="F18" s="50">
        <f>Ekipe!D155</f>
        <v>466</v>
      </c>
      <c r="G18" s="50">
        <f>Ekipe!E155</f>
        <v>488</v>
      </c>
      <c r="H18" s="50">
        <f>Ekipe!F155</f>
        <v>0</v>
      </c>
      <c r="I18" s="50">
        <f>Ekipe!G155</f>
        <v>507</v>
      </c>
      <c r="J18" s="50">
        <f>Ekipe!H155</f>
        <v>487</v>
      </c>
      <c r="K18" s="50">
        <f>Ekipe!I155</f>
        <v>0</v>
      </c>
      <c r="L18" s="50">
        <f>Ekipe!J155</f>
        <v>0</v>
      </c>
      <c r="M18" s="50">
        <f>Ekipe!K155</f>
        <v>0</v>
      </c>
      <c r="N18" s="50">
        <f>Ekipe!L155</f>
        <v>0</v>
      </c>
      <c r="O18" s="50">
        <f>Ekipe!M155</f>
        <v>0</v>
      </c>
      <c r="P18" s="50">
        <f>Ekipe!N155</f>
        <v>0</v>
      </c>
      <c r="Q18" s="50">
        <f>Ekipe!O155</f>
        <v>0</v>
      </c>
      <c r="R18" s="50">
        <f>Ekipe!P155</f>
        <v>0</v>
      </c>
      <c r="S18" s="50">
        <f>Ekipe!Q155</f>
        <v>0</v>
      </c>
      <c r="T18" s="50">
        <f>Ekipe!R155</f>
        <v>0</v>
      </c>
      <c r="U18" s="50">
        <f>Ekipe!S155</f>
        <v>0</v>
      </c>
      <c r="V18" s="107">
        <f t="shared" si="0"/>
        <v>491</v>
      </c>
      <c r="W18" s="50">
        <f t="shared" si="1"/>
        <v>2455</v>
      </c>
      <c r="X18" s="50">
        <v>3</v>
      </c>
      <c r="Y18" s="50">
        <f t="shared" si="2"/>
        <v>3</v>
      </c>
    </row>
    <row r="19" spans="1:25" ht="12.75">
      <c r="A19" s="50">
        <v>15</v>
      </c>
      <c r="B19" s="50" t="s">
        <v>134</v>
      </c>
      <c r="C19" s="50" t="str">
        <f>Ekipe!A153</f>
        <v>TERTINEK KARLI</v>
      </c>
      <c r="D19" s="50">
        <f>Ekipe!B153</f>
        <v>475</v>
      </c>
      <c r="E19" s="50">
        <f>Ekipe!C153</f>
        <v>489</v>
      </c>
      <c r="F19" s="50">
        <f>Ekipe!D153</f>
        <v>464</v>
      </c>
      <c r="G19" s="50">
        <f>Ekipe!E153</f>
        <v>510</v>
      </c>
      <c r="H19" s="50">
        <f>Ekipe!F153</f>
        <v>444</v>
      </c>
      <c r="I19" s="50">
        <f>Ekipe!G153</f>
        <v>511</v>
      </c>
      <c r="J19" s="50">
        <f>Ekipe!H153</f>
        <v>508</v>
      </c>
      <c r="K19" s="50">
        <f>Ekipe!I153</f>
        <v>506</v>
      </c>
      <c r="L19" s="50">
        <f>Ekipe!J153</f>
        <v>0</v>
      </c>
      <c r="M19" s="50">
        <f>Ekipe!K153</f>
        <v>0</v>
      </c>
      <c r="N19" s="50">
        <f>Ekipe!L153</f>
        <v>0</v>
      </c>
      <c r="O19" s="50">
        <f>Ekipe!M153</f>
        <v>0</v>
      </c>
      <c r="P19" s="50">
        <f>Ekipe!N153</f>
        <v>0</v>
      </c>
      <c r="Q19" s="50">
        <f>Ekipe!O153</f>
        <v>0</v>
      </c>
      <c r="R19" s="50">
        <f>Ekipe!P153</f>
        <v>0</v>
      </c>
      <c r="S19" s="50">
        <f>Ekipe!Q153</f>
        <v>0</v>
      </c>
      <c r="T19" s="50">
        <f>Ekipe!R153</f>
        <v>0</v>
      </c>
      <c r="U19" s="50">
        <f>Ekipe!S153</f>
        <v>0</v>
      </c>
      <c r="V19" s="107">
        <f t="shared" si="0"/>
        <v>488.375</v>
      </c>
      <c r="W19" s="50">
        <f t="shared" si="1"/>
        <v>3907</v>
      </c>
      <c r="X19" s="50">
        <v>0</v>
      </c>
      <c r="Y19" s="50">
        <f t="shared" si="2"/>
        <v>0</v>
      </c>
    </row>
    <row r="20" spans="1:25" ht="12.75">
      <c r="A20" s="50">
        <v>16</v>
      </c>
      <c r="B20" s="50" t="str">
        <f>Ekipe!$A$3</f>
        <v>VERMA MUTA</v>
      </c>
      <c r="C20" s="50" t="str">
        <f>Ekipe!A84</f>
        <v>SLODEJ JAKOB</v>
      </c>
      <c r="D20" s="50">
        <f>Ekipe!B84</f>
        <v>490</v>
      </c>
      <c r="E20" s="50">
        <f>Ekipe!C84</f>
        <v>480</v>
      </c>
      <c r="F20" s="50">
        <f>Ekipe!D84</f>
        <v>470</v>
      </c>
      <c r="G20" s="50">
        <f>Ekipe!E84</f>
        <v>0</v>
      </c>
      <c r="H20" s="50">
        <f>Ekipe!F84</f>
        <v>0</v>
      </c>
      <c r="I20" s="50">
        <f>Ekipe!G84</f>
        <v>458</v>
      </c>
      <c r="J20" s="50">
        <f>Ekipe!H84</f>
        <v>509</v>
      </c>
      <c r="K20" s="50">
        <f>Ekipe!I84</f>
        <v>507</v>
      </c>
      <c r="L20" s="50">
        <f>Ekipe!J84</f>
        <v>0</v>
      </c>
      <c r="M20" s="50">
        <f>Ekipe!K84</f>
        <v>0</v>
      </c>
      <c r="N20" s="50">
        <f>Ekipe!L84</f>
        <v>0</v>
      </c>
      <c r="O20" s="50">
        <f>Ekipe!M84</f>
        <v>0</v>
      </c>
      <c r="P20" s="50">
        <f>Ekipe!N84</f>
        <v>0</v>
      </c>
      <c r="Q20" s="50">
        <f>Ekipe!O84</f>
        <v>0</v>
      </c>
      <c r="R20" s="50">
        <f>Ekipe!P84</f>
        <v>0</v>
      </c>
      <c r="S20" s="50">
        <f>Ekipe!Q84</f>
        <v>0</v>
      </c>
      <c r="T20" s="50">
        <f>Ekipe!R84</f>
        <v>0</v>
      </c>
      <c r="U20" s="50">
        <f>Ekipe!S84</f>
        <v>0</v>
      </c>
      <c r="V20" s="107">
        <f t="shared" si="0"/>
        <v>485.6666666666667</v>
      </c>
      <c r="W20" s="50">
        <f t="shared" si="1"/>
        <v>2914</v>
      </c>
      <c r="X20" s="50">
        <v>2</v>
      </c>
      <c r="Y20" s="50">
        <f t="shared" si="2"/>
        <v>2</v>
      </c>
    </row>
    <row r="21" spans="1:25" ht="12.75">
      <c r="A21" s="50">
        <v>17</v>
      </c>
      <c r="B21" s="50" t="s">
        <v>103</v>
      </c>
      <c r="C21" s="50" t="str">
        <f>Ekipe!A135</f>
        <v>JAVORNIK ANTON</v>
      </c>
      <c r="D21" s="50">
        <f>Ekipe!B135</f>
        <v>474</v>
      </c>
      <c r="E21" s="50">
        <f>Ekipe!C135</f>
        <v>496</v>
      </c>
      <c r="F21" s="50">
        <f>Ekipe!D135</f>
        <v>529</v>
      </c>
      <c r="G21" s="50">
        <f>Ekipe!E135</f>
        <v>512</v>
      </c>
      <c r="H21" s="50">
        <f>Ekipe!F135</f>
        <v>446</v>
      </c>
      <c r="I21" s="50">
        <f>Ekipe!G135</f>
        <v>0</v>
      </c>
      <c r="J21" s="50">
        <f>Ekipe!H135</f>
        <v>475</v>
      </c>
      <c r="K21" s="50">
        <f>Ekipe!I135</f>
        <v>453</v>
      </c>
      <c r="L21" s="50">
        <f>Ekipe!J135</f>
        <v>0</v>
      </c>
      <c r="M21" s="50">
        <f>Ekipe!K135</f>
        <v>0</v>
      </c>
      <c r="N21" s="50">
        <f>Ekipe!L135</f>
        <v>0</v>
      </c>
      <c r="O21" s="50">
        <f>Ekipe!M135</f>
        <v>0</v>
      </c>
      <c r="P21" s="50">
        <f>Ekipe!N135</f>
        <v>0</v>
      </c>
      <c r="Q21" s="50">
        <f>Ekipe!O135</f>
        <v>0</v>
      </c>
      <c r="R21" s="50">
        <f>Ekipe!P135</f>
        <v>0</v>
      </c>
      <c r="S21" s="50">
        <f>Ekipe!Q135</f>
        <v>0</v>
      </c>
      <c r="T21" s="50">
        <f>Ekipe!R135</f>
        <v>0</v>
      </c>
      <c r="U21" s="50">
        <f>Ekipe!S135</f>
        <v>0</v>
      </c>
      <c r="V21" s="107">
        <f t="shared" si="0"/>
        <v>483.57142857142856</v>
      </c>
      <c r="W21" s="50">
        <f t="shared" si="1"/>
        <v>3385</v>
      </c>
      <c r="X21" s="50">
        <v>1</v>
      </c>
      <c r="Y21" s="50">
        <f t="shared" si="2"/>
        <v>1</v>
      </c>
    </row>
    <row r="22" spans="1:25" ht="12.75">
      <c r="A22" s="50">
        <v>18</v>
      </c>
      <c r="B22" s="50" t="str">
        <f>Ekipe!$A$3</f>
        <v>VERMA MUTA</v>
      </c>
      <c r="C22" s="50" t="str">
        <f>Ekipe!A87</f>
        <v>TRATNIK BOJAN</v>
      </c>
      <c r="D22" s="50">
        <f>Ekipe!B87</f>
        <v>477</v>
      </c>
      <c r="E22" s="50">
        <f>Ekipe!C87</f>
        <v>481</v>
      </c>
      <c r="F22" s="50">
        <f>Ekipe!D87</f>
        <v>513</v>
      </c>
      <c r="G22" s="50">
        <f>Ekipe!E87</f>
        <v>455</v>
      </c>
      <c r="H22" s="50">
        <f>Ekipe!F87</f>
        <v>497</v>
      </c>
      <c r="I22" s="50">
        <f>Ekipe!G87</f>
        <v>479</v>
      </c>
      <c r="J22" s="50">
        <f>Ekipe!H87</f>
        <v>474</v>
      </c>
      <c r="K22" s="50">
        <f>Ekipe!I87</f>
        <v>475</v>
      </c>
      <c r="L22" s="50">
        <f>Ekipe!J87</f>
        <v>0</v>
      </c>
      <c r="M22" s="50">
        <f>Ekipe!K87</f>
        <v>0</v>
      </c>
      <c r="N22" s="50">
        <f>Ekipe!L87</f>
        <v>0</v>
      </c>
      <c r="O22" s="50">
        <f>Ekipe!M87</f>
        <v>0</v>
      </c>
      <c r="P22" s="50">
        <f>Ekipe!N87</f>
        <v>0</v>
      </c>
      <c r="Q22" s="50">
        <f>Ekipe!O87</f>
        <v>0</v>
      </c>
      <c r="R22" s="50">
        <f>Ekipe!P87</f>
        <v>0</v>
      </c>
      <c r="S22" s="50">
        <f>Ekipe!Q87</f>
        <v>0</v>
      </c>
      <c r="T22" s="50">
        <f>Ekipe!R87</f>
        <v>0</v>
      </c>
      <c r="U22" s="50">
        <f>Ekipe!S87</f>
        <v>0</v>
      </c>
      <c r="V22" s="107">
        <f t="shared" si="0"/>
        <v>481.375</v>
      </c>
      <c r="W22" s="50">
        <f t="shared" si="1"/>
        <v>3851</v>
      </c>
      <c r="X22" s="50">
        <v>0</v>
      </c>
      <c r="Y22" s="50">
        <f t="shared" si="2"/>
        <v>0</v>
      </c>
    </row>
    <row r="23" spans="1:25" ht="12.75">
      <c r="A23" s="50">
        <v>19</v>
      </c>
      <c r="B23" s="50" t="str">
        <f>Ekipe!$A$2</f>
        <v>DŠR JOSIPDOL</v>
      </c>
      <c r="C23" s="50" t="str">
        <f>Ekipe!A74</f>
        <v>VERTOVŠEK MATEVŽ</v>
      </c>
      <c r="D23" s="50">
        <f>Ekipe!B74</f>
        <v>0</v>
      </c>
      <c r="E23" s="50">
        <f>Ekipe!C74</f>
        <v>0</v>
      </c>
      <c r="F23" s="50">
        <f>Ekipe!D74</f>
        <v>420</v>
      </c>
      <c r="G23" s="50">
        <v>503</v>
      </c>
      <c r="H23" s="50">
        <f>Ekipe!F74</f>
        <v>463</v>
      </c>
      <c r="I23" s="50">
        <f>Ekipe!G74</f>
        <v>521</v>
      </c>
      <c r="J23" s="50">
        <f>Ekipe!H74</f>
        <v>510</v>
      </c>
      <c r="K23" s="50">
        <f>Ekipe!I74</f>
        <v>469</v>
      </c>
      <c r="L23" s="50">
        <f>Ekipe!J74</f>
        <v>0</v>
      </c>
      <c r="M23" s="50">
        <f>Ekipe!K74</f>
        <v>0</v>
      </c>
      <c r="N23" s="50">
        <f>Ekipe!L74</f>
        <v>0</v>
      </c>
      <c r="O23" s="50">
        <f>Ekipe!M74</f>
        <v>0</v>
      </c>
      <c r="P23" s="50">
        <f>Ekipe!N74</f>
        <v>0</v>
      </c>
      <c r="Q23" s="50">
        <f>Ekipe!O74</f>
        <v>0</v>
      </c>
      <c r="R23" s="50">
        <f>Ekipe!P74</f>
        <v>0</v>
      </c>
      <c r="S23" s="50">
        <f>Ekipe!Q74</f>
        <v>0</v>
      </c>
      <c r="T23" s="50">
        <f>Ekipe!R74</f>
        <v>0</v>
      </c>
      <c r="U23" s="50">
        <f>Ekipe!S74</f>
        <v>0</v>
      </c>
      <c r="V23" s="107">
        <f t="shared" si="0"/>
        <v>481</v>
      </c>
      <c r="W23" s="50">
        <f t="shared" si="1"/>
        <v>2886</v>
      </c>
      <c r="X23" s="50">
        <v>3</v>
      </c>
      <c r="Y23" s="50">
        <f t="shared" si="2"/>
        <v>2</v>
      </c>
    </row>
    <row r="24" spans="1:25" ht="12.75">
      <c r="A24" s="50">
        <v>20</v>
      </c>
      <c r="B24" s="50" t="str">
        <f>Ekipe!$A$3</f>
        <v>VERMA MUTA</v>
      </c>
      <c r="C24" s="50" t="str">
        <f>Ekipe!A85</f>
        <v>BOŽIČ SREČKO</v>
      </c>
      <c r="D24" s="50">
        <f>Ekipe!B85</f>
        <v>504</v>
      </c>
      <c r="E24" s="50">
        <f>Ekipe!C85</f>
        <v>482</v>
      </c>
      <c r="F24" s="50">
        <f>Ekipe!D85</f>
        <v>486</v>
      </c>
      <c r="G24" s="50">
        <f>Ekipe!E85</f>
        <v>458</v>
      </c>
      <c r="H24" s="50">
        <f>Ekipe!F85</f>
        <v>448</v>
      </c>
      <c r="I24" s="50">
        <f>Ekipe!G85</f>
        <v>0</v>
      </c>
      <c r="J24" s="50">
        <f>Ekipe!H85</f>
        <v>0</v>
      </c>
      <c r="K24" s="50">
        <f>Ekipe!I85</f>
        <v>480</v>
      </c>
      <c r="L24" s="50">
        <f>Ekipe!J85</f>
        <v>0</v>
      </c>
      <c r="M24" s="50">
        <f>Ekipe!K85</f>
        <v>0</v>
      </c>
      <c r="N24" s="50">
        <f>Ekipe!L85</f>
        <v>0</v>
      </c>
      <c r="O24" s="50">
        <f>Ekipe!M85</f>
        <v>0</v>
      </c>
      <c r="P24" s="50">
        <f>Ekipe!N85</f>
        <v>0</v>
      </c>
      <c r="Q24" s="50">
        <f>Ekipe!O85</f>
        <v>0</v>
      </c>
      <c r="R24" s="50">
        <f>Ekipe!P85</f>
        <v>0</v>
      </c>
      <c r="S24" s="50">
        <f>Ekipe!Q85</f>
        <v>0</v>
      </c>
      <c r="T24" s="50">
        <f>Ekipe!R85</f>
        <v>0</v>
      </c>
      <c r="U24" s="50">
        <f>Ekipe!S85</f>
        <v>0</v>
      </c>
      <c r="V24" s="107">
        <f t="shared" si="0"/>
        <v>476.3333333333333</v>
      </c>
      <c r="W24" s="50">
        <f t="shared" si="1"/>
        <v>2858</v>
      </c>
      <c r="X24" s="50">
        <v>2</v>
      </c>
      <c r="Y24" s="50">
        <f t="shared" si="2"/>
        <v>2</v>
      </c>
    </row>
    <row r="25" spans="1:25" ht="12.75">
      <c r="A25" s="50">
        <v>21</v>
      </c>
      <c r="B25" s="50" t="str">
        <f>Ekipe!$A$2</f>
        <v>DŠR JOSIPDOL</v>
      </c>
      <c r="C25" s="50" t="str">
        <f>Ekipe!A68</f>
        <v>FORNECI DEJAN</v>
      </c>
      <c r="D25" s="50">
        <f>Ekipe!B68</f>
        <v>478</v>
      </c>
      <c r="E25" s="50">
        <f>Ekipe!C68</f>
        <v>446</v>
      </c>
      <c r="F25" s="50">
        <f>Ekipe!D68</f>
        <v>0</v>
      </c>
      <c r="G25" s="50">
        <f>Ekipe!E68</f>
        <v>464</v>
      </c>
      <c r="H25" s="50">
        <f>Ekipe!F68</f>
        <v>496</v>
      </c>
      <c r="I25" s="50">
        <f>Ekipe!G68</f>
        <v>0</v>
      </c>
      <c r="J25" s="50">
        <f>Ekipe!H68</f>
        <v>484</v>
      </c>
      <c r="K25" s="50">
        <f>Ekipe!I68</f>
        <v>479</v>
      </c>
      <c r="L25" s="50">
        <f>Ekipe!J68</f>
        <v>0</v>
      </c>
      <c r="M25" s="50">
        <f>Ekipe!K68</f>
        <v>0</v>
      </c>
      <c r="N25" s="50">
        <f>Ekipe!L68</f>
        <v>0</v>
      </c>
      <c r="O25" s="50">
        <f>Ekipe!M68</f>
        <v>0</v>
      </c>
      <c r="P25" s="50">
        <f>Ekipe!N68</f>
        <v>0</v>
      </c>
      <c r="Q25" s="50">
        <f>Ekipe!O68</f>
        <v>0</v>
      </c>
      <c r="R25" s="50">
        <f>Ekipe!P68</f>
        <v>0</v>
      </c>
      <c r="S25" s="50">
        <f>Ekipe!Q68</f>
        <v>0</v>
      </c>
      <c r="T25" s="50">
        <f>Ekipe!R68</f>
        <v>0</v>
      </c>
      <c r="U25" s="50">
        <f>Ekipe!S68</f>
        <v>0</v>
      </c>
      <c r="V25" s="107">
        <f t="shared" si="0"/>
        <v>474.5</v>
      </c>
      <c r="W25" s="50">
        <f t="shared" si="1"/>
        <v>2847</v>
      </c>
      <c r="X25" s="50">
        <v>2</v>
      </c>
      <c r="Y25" s="50">
        <f t="shared" si="2"/>
        <v>2</v>
      </c>
    </row>
    <row r="26" spans="1:25" ht="12.75">
      <c r="A26" s="50">
        <v>22</v>
      </c>
      <c r="B26" s="50" t="s">
        <v>103</v>
      </c>
      <c r="C26" s="50" t="str">
        <f>Ekipe!A136</f>
        <v>BOBOVNIK RUDI</v>
      </c>
      <c r="D26" s="50">
        <f>Ekipe!B136</f>
        <v>0</v>
      </c>
      <c r="E26" s="50">
        <f>Ekipe!C136</f>
        <v>0</v>
      </c>
      <c r="F26" s="50">
        <f>Ekipe!D136</f>
        <v>483</v>
      </c>
      <c r="G26" s="50">
        <f>Ekipe!E136</f>
        <v>471</v>
      </c>
      <c r="H26" s="50">
        <f>Ekipe!F136</f>
        <v>482</v>
      </c>
      <c r="I26" s="50">
        <f>Ekipe!G136</f>
        <v>460</v>
      </c>
      <c r="J26" s="50">
        <f>Ekipe!H136</f>
        <v>0</v>
      </c>
      <c r="K26" s="50">
        <f>Ekipe!I136</f>
        <v>461</v>
      </c>
      <c r="L26" s="50">
        <f>Ekipe!J136</f>
        <v>0</v>
      </c>
      <c r="M26" s="50">
        <f>Ekipe!K136</f>
        <v>0</v>
      </c>
      <c r="N26" s="50">
        <f>Ekipe!L136</f>
        <v>0</v>
      </c>
      <c r="O26" s="50">
        <f>Ekipe!M136</f>
        <v>0</v>
      </c>
      <c r="P26" s="50">
        <f>Ekipe!N136</f>
        <v>0</v>
      </c>
      <c r="Q26" s="50">
        <f>Ekipe!O136</f>
        <v>0</v>
      </c>
      <c r="R26" s="50">
        <f>Ekipe!P136</f>
        <v>0</v>
      </c>
      <c r="S26" s="50">
        <f>Ekipe!Q136</f>
        <v>0</v>
      </c>
      <c r="T26" s="50">
        <f>Ekipe!R136</f>
        <v>0</v>
      </c>
      <c r="U26" s="50">
        <f>Ekipe!S136</f>
        <v>0</v>
      </c>
      <c r="V26" s="107">
        <f t="shared" si="0"/>
        <v>471.4</v>
      </c>
      <c r="W26" s="50">
        <f t="shared" si="1"/>
        <v>2357</v>
      </c>
      <c r="X26" s="50">
        <v>3</v>
      </c>
      <c r="Y26" s="50">
        <f t="shared" si="2"/>
        <v>3</v>
      </c>
    </row>
    <row r="27" spans="1:25" ht="12.75">
      <c r="A27" s="50">
        <v>23</v>
      </c>
      <c r="B27" s="50" t="s">
        <v>103</v>
      </c>
      <c r="C27" s="50" t="str">
        <f>Ekipe!A141</f>
        <v>DROBNE ALBIN</v>
      </c>
      <c r="D27" s="50">
        <f>Ekipe!B141</f>
        <v>463</v>
      </c>
      <c r="E27" s="50">
        <f>Ekipe!C141</f>
        <v>462</v>
      </c>
      <c r="F27" s="50">
        <f>Ekipe!D141</f>
        <v>487</v>
      </c>
      <c r="G27" s="50">
        <f>Ekipe!E141</f>
        <v>494</v>
      </c>
      <c r="H27" s="50">
        <f>Ekipe!F141</f>
        <v>447</v>
      </c>
      <c r="I27" s="50">
        <f>Ekipe!G141</f>
        <v>490</v>
      </c>
      <c r="J27" s="50">
        <f>Ekipe!H141</f>
        <v>469</v>
      </c>
      <c r="K27" s="50">
        <f>Ekipe!I141</f>
        <v>428</v>
      </c>
      <c r="L27" s="50">
        <f>Ekipe!J141</f>
        <v>0</v>
      </c>
      <c r="M27" s="50">
        <f>Ekipe!K141</f>
        <v>0</v>
      </c>
      <c r="N27" s="50">
        <f>Ekipe!L141</f>
        <v>0</v>
      </c>
      <c r="O27" s="50">
        <f>Ekipe!M141</f>
        <v>0</v>
      </c>
      <c r="P27" s="50">
        <f>Ekipe!N141</f>
        <v>0</v>
      </c>
      <c r="Q27" s="50">
        <f>Ekipe!O141</f>
        <v>0</v>
      </c>
      <c r="R27" s="50">
        <f>Ekipe!P141</f>
        <v>0</v>
      </c>
      <c r="S27" s="50">
        <f>Ekipe!Q141</f>
        <v>0</v>
      </c>
      <c r="T27" s="50">
        <f>Ekipe!R141</f>
        <v>0</v>
      </c>
      <c r="U27" s="50">
        <f>Ekipe!S141</f>
        <v>0</v>
      </c>
      <c r="V27" s="107">
        <f t="shared" si="0"/>
        <v>467.5</v>
      </c>
      <c r="W27" s="50">
        <f t="shared" si="1"/>
        <v>3740</v>
      </c>
      <c r="X27" s="50">
        <v>0</v>
      </c>
      <c r="Y27" s="50">
        <f t="shared" si="2"/>
        <v>0</v>
      </c>
    </row>
    <row r="28" spans="1:25" ht="12.75">
      <c r="A28" s="50">
        <v>24</v>
      </c>
      <c r="B28" s="50" t="s">
        <v>103</v>
      </c>
      <c r="C28" s="50" t="str">
        <f>Ekipe!A139</f>
        <v>JESENK FRANC</v>
      </c>
      <c r="D28" s="50">
        <f>Ekipe!B139</f>
        <v>439</v>
      </c>
      <c r="E28" s="50">
        <f>Ekipe!C139</f>
        <v>473</v>
      </c>
      <c r="F28" s="50">
        <f>Ekipe!D139</f>
        <v>457</v>
      </c>
      <c r="G28" s="50">
        <f>Ekipe!E139</f>
        <v>0</v>
      </c>
      <c r="H28" s="50">
        <f>Ekipe!F139</f>
        <v>0</v>
      </c>
      <c r="I28" s="50">
        <f>Ekipe!G139</f>
        <v>505</v>
      </c>
      <c r="J28" s="50">
        <f>Ekipe!H139</f>
        <v>450</v>
      </c>
      <c r="K28" s="50">
        <f>Ekipe!I139</f>
        <v>0</v>
      </c>
      <c r="L28" s="50">
        <f>Ekipe!J139</f>
        <v>0</v>
      </c>
      <c r="M28" s="50">
        <f>Ekipe!K139</f>
        <v>0</v>
      </c>
      <c r="N28" s="50">
        <f>Ekipe!L139</f>
        <v>0</v>
      </c>
      <c r="O28" s="50">
        <f>Ekipe!M139</f>
        <v>0</v>
      </c>
      <c r="P28" s="50">
        <f>Ekipe!N139</f>
        <v>0</v>
      </c>
      <c r="Q28" s="50">
        <f>Ekipe!O139</f>
        <v>0</v>
      </c>
      <c r="R28" s="50">
        <f>Ekipe!P139</f>
        <v>0</v>
      </c>
      <c r="S28" s="50">
        <f>Ekipe!Q139</f>
        <v>0</v>
      </c>
      <c r="T28" s="50">
        <f>Ekipe!R139</f>
        <v>0</v>
      </c>
      <c r="U28" s="50">
        <f>Ekipe!S139</f>
        <v>0</v>
      </c>
      <c r="V28" s="107">
        <f t="shared" si="0"/>
        <v>464.8</v>
      </c>
      <c r="W28" s="50">
        <f t="shared" si="1"/>
        <v>2324</v>
      </c>
      <c r="X28" s="50">
        <v>3</v>
      </c>
      <c r="Y28" s="50">
        <f t="shared" si="2"/>
        <v>3</v>
      </c>
    </row>
    <row r="29" spans="1:25" ht="12.75">
      <c r="A29" s="50">
        <v>25</v>
      </c>
      <c r="B29" s="50" t="s">
        <v>103</v>
      </c>
      <c r="C29" s="50" t="str">
        <f>Ekipe!A140</f>
        <v>ROZMAN STANE</v>
      </c>
      <c r="D29" s="50">
        <f>Ekipe!B140</f>
        <v>464</v>
      </c>
      <c r="E29" s="50">
        <f>Ekipe!C140</f>
        <v>429</v>
      </c>
      <c r="F29" s="50">
        <f>Ekipe!D140</f>
        <v>0</v>
      </c>
      <c r="G29" s="50">
        <f>Ekipe!E140</f>
        <v>427</v>
      </c>
      <c r="H29" s="50">
        <f>Ekipe!F140</f>
        <v>459</v>
      </c>
      <c r="I29" s="50">
        <f>Ekipe!G140</f>
        <v>448</v>
      </c>
      <c r="J29" s="50">
        <f>Ekipe!H140</f>
        <v>0</v>
      </c>
      <c r="K29" s="50">
        <f>Ekipe!I140</f>
        <v>454</v>
      </c>
      <c r="L29" s="50">
        <f>Ekipe!J140</f>
        <v>0</v>
      </c>
      <c r="M29" s="50">
        <f>Ekipe!K140</f>
        <v>0</v>
      </c>
      <c r="N29" s="50">
        <f>Ekipe!L140</f>
        <v>0</v>
      </c>
      <c r="O29" s="50">
        <f>Ekipe!M140</f>
        <v>0</v>
      </c>
      <c r="P29" s="50">
        <f>Ekipe!N140</f>
        <v>0</v>
      </c>
      <c r="Q29" s="50">
        <f>Ekipe!O140</f>
        <v>0</v>
      </c>
      <c r="R29" s="50">
        <f>Ekipe!P140</f>
        <v>0</v>
      </c>
      <c r="S29" s="50">
        <f>Ekipe!Q140</f>
        <v>0</v>
      </c>
      <c r="T29" s="50">
        <f>Ekipe!R140</f>
        <v>0</v>
      </c>
      <c r="U29" s="50">
        <f>Ekipe!S140</f>
        <v>0</v>
      </c>
      <c r="V29" s="107">
        <f t="shared" si="0"/>
        <v>446.8333333333333</v>
      </c>
      <c r="W29" s="50">
        <f t="shared" si="1"/>
        <v>2681</v>
      </c>
      <c r="X29" s="50">
        <v>1</v>
      </c>
      <c r="Y29" s="50">
        <f t="shared" si="2"/>
        <v>2</v>
      </c>
    </row>
    <row r="30" spans="1:25" ht="12.75">
      <c r="A30" s="50">
        <v>26</v>
      </c>
      <c r="B30" s="50"/>
      <c r="C30" s="50">
        <f>Ekipe!A75</f>
        <v>0</v>
      </c>
      <c r="D30" s="50">
        <f>Ekipe!B75</f>
        <v>0</v>
      </c>
      <c r="E30" s="50">
        <f>Ekipe!C75</f>
        <v>0</v>
      </c>
      <c r="F30" s="50">
        <f>Ekipe!D75</f>
        <v>0</v>
      </c>
      <c r="G30" s="50">
        <f>Ekipe!E75</f>
        <v>0</v>
      </c>
      <c r="H30" s="50">
        <f>Ekipe!F75</f>
        <v>0</v>
      </c>
      <c r="I30" s="50">
        <f>Ekipe!G75</f>
        <v>0</v>
      </c>
      <c r="J30" s="50">
        <f>Ekipe!H75</f>
        <v>0</v>
      </c>
      <c r="K30" s="50">
        <f>Ekipe!I75</f>
        <v>0</v>
      </c>
      <c r="L30" s="50">
        <f>Ekipe!J75</f>
        <v>0</v>
      </c>
      <c r="M30" s="50">
        <f>Ekipe!K75</f>
        <v>0</v>
      </c>
      <c r="N30" s="50">
        <f>Ekipe!L75</f>
        <v>0</v>
      </c>
      <c r="O30" s="50">
        <f>Ekipe!M75</f>
        <v>0</v>
      </c>
      <c r="P30" s="50">
        <f>Ekipe!N75</f>
        <v>0</v>
      </c>
      <c r="Q30" s="50">
        <f>Ekipe!O75</f>
        <v>0</v>
      </c>
      <c r="R30" s="50">
        <f>Ekipe!P75</f>
        <v>0</v>
      </c>
      <c r="S30" s="50">
        <f>Ekipe!Q75</f>
        <v>0</v>
      </c>
      <c r="T30" s="50">
        <f>Ekipe!R75</f>
        <v>0</v>
      </c>
      <c r="U30" s="50">
        <f>Ekipe!S75</f>
        <v>0</v>
      </c>
      <c r="V30" s="107">
        <f t="shared" si="0"/>
        <v>0</v>
      </c>
      <c r="W30" s="50">
        <f t="shared" si="1"/>
        <v>0</v>
      </c>
      <c r="X30" s="50">
        <v>3</v>
      </c>
      <c r="Y30" s="50">
        <f t="shared" si="2"/>
        <v>8</v>
      </c>
    </row>
    <row r="31" spans="1:25" ht="12.75">
      <c r="A31" s="50">
        <v>27</v>
      </c>
      <c r="B31" s="50"/>
      <c r="C31" s="50">
        <f>Ekipe!A76</f>
        <v>0</v>
      </c>
      <c r="D31" s="50">
        <f>Ekipe!B76</f>
        <v>0</v>
      </c>
      <c r="E31" s="50">
        <f>Ekipe!C76</f>
        <v>0</v>
      </c>
      <c r="F31" s="50">
        <f>Ekipe!D76</f>
        <v>0</v>
      </c>
      <c r="G31" s="50">
        <f>Ekipe!E76</f>
        <v>0</v>
      </c>
      <c r="H31" s="50">
        <f>Ekipe!F76</f>
        <v>0</v>
      </c>
      <c r="I31" s="50">
        <f>Ekipe!G76</f>
        <v>0</v>
      </c>
      <c r="J31" s="50">
        <f>Ekipe!H76</f>
        <v>0</v>
      </c>
      <c r="K31" s="50">
        <f>Ekipe!I76</f>
        <v>0</v>
      </c>
      <c r="L31" s="50">
        <f>Ekipe!J76</f>
        <v>0</v>
      </c>
      <c r="M31" s="50">
        <f>Ekipe!K76</f>
        <v>0</v>
      </c>
      <c r="N31" s="50">
        <f>Ekipe!L76</f>
        <v>0</v>
      </c>
      <c r="O31" s="50">
        <f>Ekipe!M76</f>
        <v>0</v>
      </c>
      <c r="P31" s="50">
        <f>Ekipe!N76</f>
        <v>0</v>
      </c>
      <c r="Q31" s="50">
        <f>Ekipe!O76</f>
        <v>0</v>
      </c>
      <c r="R31" s="50">
        <f>Ekipe!P76</f>
        <v>0</v>
      </c>
      <c r="S31" s="50">
        <f>Ekipe!Q76</f>
        <v>0</v>
      </c>
      <c r="T31" s="50">
        <f>Ekipe!R76</f>
        <v>0</v>
      </c>
      <c r="U31" s="50">
        <f>Ekipe!S76</f>
        <v>0</v>
      </c>
      <c r="V31" s="107">
        <f t="shared" si="0"/>
        <v>0</v>
      </c>
      <c r="W31" s="50">
        <f t="shared" si="1"/>
        <v>0</v>
      </c>
      <c r="X31" s="50">
        <v>0</v>
      </c>
      <c r="Y31" s="50">
        <f t="shared" si="2"/>
        <v>8</v>
      </c>
    </row>
    <row r="32" spans="1:25" ht="12.75">
      <c r="A32" s="50">
        <v>28</v>
      </c>
      <c r="B32" s="50"/>
      <c r="C32" s="50">
        <f>Ekipe!A77</f>
        <v>0</v>
      </c>
      <c r="D32" s="50">
        <f>Ekipe!B77</f>
        <v>0</v>
      </c>
      <c r="E32" s="50">
        <f>Ekipe!C77</f>
        <v>0</v>
      </c>
      <c r="F32" s="50">
        <f>Ekipe!D77</f>
        <v>0</v>
      </c>
      <c r="G32" s="50">
        <f>Ekipe!E77</f>
        <v>0</v>
      </c>
      <c r="H32" s="50">
        <f>Ekipe!F77</f>
        <v>0</v>
      </c>
      <c r="I32" s="50">
        <f>Ekipe!G77</f>
        <v>0</v>
      </c>
      <c r="J32" s="50">
        <f>Ekipe!H77</f>
        <v>0</v>
      </c>
      <c r="K32" s="50">
        <f>Ekipe!I77</f>
        <v>0</v>
      </c>
      <c r="L32" s="50">
        <f>Ekipe!J77</f>
        <v>0</v>
      </c>
      <c r="M32" s="50">
        <f>Ekipe!K77</f>
        <v>0</v>
      </c>
      <c r="N32" s="50">
        <f>Ekipe!L77</f>
        <v>0</v>
      </c>
      <c r="O32" s="50">
        <f>Ekipe!M77</f>
        <v>0</v>
      </c>
      <c r="P32" s="50">
        <f>Ekipe!N77</f>
        <v>0</v>
      </c>
      <c r="Q32" s="50">
        <f>Ekipe!O77</f>
        <v>0</v>
      </c>
      <c r="R32" s="50">
        <f>Ekipe!P77</f>
        <v>0</v>
      </c>
      <c r="S32" s="50">
        <f>Ekipe!Q77</f>
        <v>0</v>
      </c>
      <c r="T32" s="50">
        <f>Ekipe!R77</f>
        <v>0</v>
      </c>
      <c r="U32" s="50">
        <f>Ekipe!S77</f>
        <v>0</v>
      </c>
      <c r="V32" s="107">
        <f t="shared" si="0"/>
        <v>0</v>
      </c>
      <c r="W32" s="50">
        <f t="shared" si="1"/>
        <v>0</v>
      </c>
      <c r="X32" s="50">
        <v>0</v>
      </c>
      <c r="Y32" s="50">
        <f t="shared" si="2"/>
        <v>8</v>
      </c>
    </row>
    <row r="33" spans="1:25" ht="12.75">
      <c r="A33" s="50">
        <v>29</v>
      </c>
      <c r="B33" s="50"/>
      <c r="C33" s="50">
        <f>Ekipe!A78</f>
        <v>0</v>
      </c>
      <c r="D33" s="50">
        <f>Ekipe!B78</f>
        <v>0</v>
      </c>
      <c r="E33" s="50">
        <f>Ekipe!C78</f>
        <v>0</v>
      </c>
      <c r="F33" s="50">
        <f>Ekipe!D78</f>
        <v>0</v>
      </c>
      <c r="G33" s="50">
        <f>Ekipe!E78</f>
        <v>0</v>
      </c>
      <c r="H33" s="50">
        <f>Ekipe!F78</f>
        <v>0</v>
      </c>
      <c r="I33" s="50">
        <f>Ekipe!G78</f>
        <v>0</v>
      </c>
      <c r="J33" s="50">
        <f>Ekipe!H78</f>
        <v>0</v>
      </c>
      <c r="K33" s="50">
        <f>Ekipe!I78</f>
        <v>0</v>
      </c>
      <c r="L33" s="50">
        <f>Ekipe!J78</f>
        <v>0</v>
      </c>
      <c r="M33" s="50">
        <f>Ekipe!K78</f>
        <v>0</v>
      </c>
      <c r="N33" s="50">
        <f>Ekipe!L78</f>
        <v>0</v>
      </c>
      <c r="O33" s="50">
        <f>Ekipe!M78</f>
        <v>0</v>
      </c>
      <c r="P33" s="50">
        <f>Ekipe!N78</f>
        <v>0</v>
      </c>
      <c r="Q33" s="50">
        <f>Ekipe!O78</f>
        <v>0</v>
      </c>
      <c r="R33" s="50">
        <f>Ekipe!P78</f>
        <v>0</v>
      </c>
      <c r="S33" s="50">
        <f>Ekipe!Q78</f>
        <v>0</v>
      </c>
      <c r="T33" s="50">
        <f>Ekipe!R78</f>
        <v>0</v>
      </c>
      <c r="U33" s="50">
        <f>Ekipe!S78</f>
        <v>0</v>
      </c>
      <c r="V33" s="107">
        <f t="shared" si="0"/>
        <v>0</v>
      </c>
      <c r="W33" s="50">
        <f t="shared" si="1"/>
        <v>0</v>
      </c>
      <c r="X33" s="50">
        <v>0</v>
      </c>
      <c r="Y33" s="50">
        <f t="shared" si="2"/>
        <v>8</v>
      </c>
    </row>
    <row r="34" spans="1:25" ht="12.75">
      <c r="A34" s="50">
        <v>30</v>
      </c>
      <c r="B34" s="50"/>
      <c r="C34" s="50">
        <f>Ekipe!A79</f>
        <v>0</v>
      </c>
      <c r="D34" s="50">
        <f>Ekipe!B79</f>
        <v>0</v>
      </c>
      <c r="E34" s="50">
        <f>Ekipe!C79</f>
        <v>0</v>
      </c>
      <c r="F34" s="50">
        <f>Ekipe!D79</f>
        <v>0</v>
      </c>
      <c r="G34" s="50">
        <f>Ekipe!E79</f>
        <v>0</v>
      </c>
      <c r="H34" s="50">
        <f>Ekipe!F79</f>
        <v>0</v>
      </c>
      <c r="I34" s="50">
        <f>Ekipe!G79</f>
        <v>0</v>
      </c>
      <c r="J34" s="50">
        <f>Ekipe!H79</f>
        <v>0</v>
      </c>
      <c r="K34" s="50">
        <f>Ekipe!I79</f>
        <v>0</v>
      </c>
      <c r="L34" s="50">
        <f>Ekipe!J79</f>
        <v>0</v>
      </c>
      <c r="M34" s="50">
        <f>Ekipe!K79</f>
        <v>0</v>
      </c>
      <c r="N34" s="50">
        <f>Ekipe!L79</f>
        <v>0</v>
      </c>
      <c r="O34" s="50">
        <f>Ekipe!M79</f>
        <v>0</v>
      </c>
      <c r="P34" s="50">
        <f>Ekipe!N79</f>
        <v>0</v>
      </c>
      <c r="Q34" s="50">
        <f>Ekipe!O79</f>
        <v>0</v>
      </c>
      <c r="R34" s="50">
        <f>Ekipe!P79</f>
        <v>0</v>
      </c>
      <c r="S34" s="50">
        <f>Ekipe!Q79</f>
        <v>0</v>
      </c>
      <c r="T34" s="50">
        <f>Ekipe!R79</f>
        <v>0</v>
      </c>
      <c r="U34" s="50">
        <f>Ekipe!S79</f>
        <v>0</v>
      </c>
      <c r="V34" s="107">
        <f t="shared" si="0"/>
        <v>0</v>
      </c>
      <c r="W34" s="50">
        <f t="shared" si="1"/>
        <v>0</v>
      </c>
      <c r="X34" s="50">
        <v>0</v>
      </c>
      <c r="Y34" s="50">
        <f t="shared" si="2"/>
        <v>8</v>
      </c>
    </row>
    <row r="35" spans="1:25" ht="12.75">
      <c r="A35" s="50">
        <v>31</v>
      </c>
      <c r="B35" s="50"/>
      <c r="C35" s="50">
        <f>Ekipe!A80</f>
        <v>0</v>
      </c>
      <c r="D35" s="50">
        <f>Ekipe!B80</f>
        <v>0</v>
      </c>
      <c r="E35" s="50">
        <f>Ekipe!C80</f>
        <v>0</v>
      </c>
      <c r="F35" s="50">
        <f>Ekipe!D80</f>
        <v>0</v>
      </c>
      <c r="G35" s="50">
        <f>Ekipe!E80</f>
        <v>0</v>
      </c>
      <c r="H35" s="50">
        <f>Ekipe!F80</f>
        <v>0</v>
      </c>
      <c r="I35" s="50">
        <f>Ekipe!G80</f>
        <v>0</v>
      </c>
      <c r="J35" s="50">
        <f>Ekipe!H80</f>
        <v>0</v>
      </c>
      <c r="K35" s="50">
        <f>Ekipe!I80</f>
        <v>0</v>
      </c>
      <c r="L35" s="50">
        <f>Ekipe!J80</f>
        <v>0</v>
      </c>
      <c r="M35" s="50">
        <f>Ekipe!K80</f>
        <v>0</v>
      </c>
      <c r="N35" s="50">
        <f>Ekipe!L80</f>
        <v>0</v>
      </c>
      <c r="O35" s="50">
        <f>Ekipe!M80</f>
        <v>0</v>
      </c>
      <c r="P35" s="50">
        <f>Ekipe!N80</f>
        <v>0</v>
      </c>
      <c r="Q35" s="50">
        <f>Ekipe!O80</f>
        <v>0</v>
      </c>
      <c r="R35" s="50">
        <f>Ekipe!P80</f>
        <v>0</v>
      </c>
      <c r="S35" s="50">
        <f>Ekipe!Q80</f>
        <v>0</v>
      </c>
      <c r="T35" s="50">
        <f>Ekipe!R80</f>
        <v>0</v>
      </c>
      <c r="U35" s="50">
        <f>Ekipe!S80</f>
        <v>0</v>
      </c>
      <c r="V35" s="107">
        <f t="shared" si="0"/>
        <v>0</v>
      </c>
      <c r="W35" s="50">
        <f t="shared" si="1"/>
        <v>0</v>
      </c>
      <c r="X35" s="50">
        <v>0</v>
      </c>
      <c r="Y35" s="50">
        <f t="shared" si="2"/>
        <v>8</v>
      </c>
    </row>
    <row r="36" spans="1:25" ht="12.75">
      <c r="A36" s="50">
        <v>32</v>
      </c>
      <c r="B36" s="50"/>
      <c r="C36" s="50">
        <f>Ekipe!A81</f>
        <v>0</v>
      </c>
      <c r="D36" s="50">
        <f>Ekipe!B81</f>
        <v>0</v>
      </c>
      <c r="E36" s="50">
        <f>Ekipe!C81</f>
        <v>0</v>
      </c>
      <c r="F36" s="50">
        <f>Ekipe!D81</f>
        <v>0</v>
      </c>
      <c r="G36" s="50">
        <f>Ekipe!E81</f>
        <v>0</v>
      </c>
      <c r="H36" s="50">
        <f>Ekipe!F81</f>
        <v>0</v>
      </c>
      <c r="I36" s="50">
        <f>Ekipe!G81</f>
        <v>0</v>
      </c>
      <c r="J36" s="50">
        <f>Ekipe!H81</f>
        <v>0</v>
      </c>
      <c r="K36" s="50">
        <f>Ekipe!I81</f>
        <v>0</v>
      </c>
      <c r="L36" s="50">
        <f>Ekipe!J81</f>
        <v>0</v>
      </c>
      <c r="M36" s="50">
        <f>Ekipe!K81</f>
        <v>0</v>
      </c>
      <c r="N36" s="50">
        <f>Ekipe!L81</f>
        <v>0</v>
      </c>
      <c r="O36" s="50">
        <f>Ekipe!M81</f>
        <v>0</v>
      </c>
      <c r="P36" s="50">
        <f>Ekipe!N81</f>
        <v>0</v>
      </c>
      <c r="Q36" s="50">
        <f>Ekipe!O81</f>
        <v>0</v>
      </c>
      <c r="R36" s="50">
        <f>Ekipe!P81</f>
        <v>0</v>
      </c>
      <c r="S36" s="50">
        <f>Ekipe!Q81</f>
        <v>0</v>
      </c>
      <c r="T36" s="50">
        <f>Ekipe!R81</f>
        <v>0</v>
      </c>
      <c r="U36" s="50">
        <f>Ekipe!S81</f>
        <v>0</v>
      </c>
      <c r="V36" s="107">
        <f t="shared" si="0"/>
        <v>0</v>
      </c>
      <c r="W36" s="50">
        <f t="shared" si="1"/>
        <v>0</v>
      </c>
      <c r="X36" s="50">
        <v>0</v>
      </c>
      <c r="Y36" s="50">
        <f t="shared" si="2"/>
        <v>8</v>
      </c>
    </row>
    <row r="37" spans="1:25" ht="12.75">
      <c r="A37" s="50">
        <v>33</v>
      </c>
      <c r="B37" s="50"/>
      <c r="C37" s="50">
        <f>Ekipe!A82</f>
        <v>0</v>
      </c>
      <c r="D37" s="50">
        <f>Ekipe!B82</f>
        <v>0</v>
      </c>
      <c r="E37" s="50">
        <f>Ekipe!C82</f>
        <v>0</v>
      </c>
      <c r="F37" s="50">
        <f>Ekipe!D82</f>
        <v>0</v>
      </c>
      <c r="G37" s="50">
        <f>Ekipe!E82</f>
        <v>0</v>
      </c>
      <c r="H37" s="50">
        <f>Ekipe!F82</f>
        <v>0</v>
      </c>
      <c r="I37" s="50">
        <f>Ekipe!G82</f>
        <v>0</v>
      </c>
      <c r="J37" s="50">
        <f>Ekipe!H82</f>
        <v>0</v>
      </c>
      <c r="K37" s="50">
        <f>Ekipe!I82</f>
        <v>0</v>
      </c>
      <c r="L37" s="50">
        <f>Ekipe!J82</f>
        <v>0</v>
      </c>
      <c r="M37" s="50">
        <f>Ekipe!K82</f>
        <v>0</v>
      </c>
      <c r="N37" s="50">
        <f>Ekipe!L82</f>
        <v>0</v>
      </c>
      <c r="O37" s="50">
        <f>Ekipe!M82</f>
        <v>0</v>
      </c>
      <c r="P37" s="50">
        <f>Ekipe!N82</f>
        <v>0</v>
      </c>
      <c r="Q37" s="50">
        <f>Ekipe!O82</f>
        <v>0</v>
      </c>
      <c r="R37" s="50">
        <f>Ekipe!P82</f>
        <v>0</v>
      </c>
      <c r="S37" s="50">
        <f>Ekipe!Q82</f>
        <v>0</v>
      </c>
      <c r="T37" s="50">
        <f>Ekipe!R82</f>
        <v>0</v>
      </c>
      <c r="U37" s="50">
        <f>Ekipe!S82</f>
        <v>0</v>
      </c>
      <c r="V37" s="107">
        <f aca="true" t="shared" si="3" ref="V37:V68">IF(ISERR(W37/($E$2-Y37)),0,W37/($E$2-Y37))</f>
        <v>0</v>
      </c>
      <c r="W37" s="50">
        <f aca="true" t="shared" si="4" ref="W37:W68">SUM(D37:U37)</f>
        <v>0</v>
      </c>
      <c r="X37" s="50">
        <v>0</v>
      </c>
      <c r="Y37" s="50">
        <f t="shared" si="2"/>
        <v>8</v>
      </c>
    </row>
    <row r="38" spans="1:25" ht="12.75">
      <c r="A38" s="50">
        <v>34</v>
      </c>
      <c r="B38" s="50"/>
      <c r="C38" s="50">
        <f>Ekipe!A89</f>
        <v>0</v>
      </c>
      <c r="D38" s="50">
        <f>Ekipe!B89</f>
        <v>0</v>
      </c>
      <c r="E38" s="50">
        <f>Ekipe!C89</f>
        <v>0</v>
      </c>
      <c r="F38" s="50">
        <f>Ekipe!D89</f>
        <v>0</v>
      </c>
      <c r="G38" s="50">
        <f>Ekipe!E89</f>
        <v>0</v>
      </c>
      <c r="H38" s="50">
        <f>Ekipe!F89</f>
        <v>0</v>
      </c>
      <c r="I38" s="50">
        <f>Ekipe!G89</f>
        <v>0</v>
      </c>
      <c r="J38" s="50">
        <f>Ekipe!H89</f>
        <v>0</v>
      </c>
      <c r="K38" s="50">
        <f>Ekipe!I89</f>
        <v>0</v>
      </c>
      <c r="L38" s="50">
        <f>Ekipe!J89</f>
        <v>0</v>
      </c>
      <c r="M38" s="50">
        <f>Ekipe!K89</f>
        <v>0</v>
      </c>
      <c r="N38" s="50">
        <f>Ekipe!L89</f>
        <v>0</v>
      </c>
      <c r="O38" s="50">
        <f>Ekipe!M89</f>
        <v>0</v>
      </c>
      <c r="P38" s="50">
        <f>Ekipe!N89</f>
        <v>0</v>
      </c>
      <c r="Q38" s="50">
        <f>Ekipe!O89</f>
        <v>0</v>
      </c>
      <c r="R38" s="50">
        <f>Ekipe!P89</f>
        <v>0</v>
      </c>
      <c r="S38" s="50">
        <f>Ekipe!Q89</f>
        <v>0</v>
      </c>
      <c r="T38" s="50">
        <f>Ekipe!R89</f>
        <v>0</v>
      </c>
      <c r="U38" s="50">
        <f>Ekipe!S89</f>
        <v>0</v>
      </c>
      <c r="V38" s="107">
        <f t="shared" si="3"/>
        <v>0</v>
      </c>
      <c r="W38" s="50">
        <f t="shared" si="4"/>
        <v>0</v>
      </c>
      <c r="X38" s="50">
        <v>0</v>
      </c>
      <c r="Y38" s="50">
        <f t="shared" si="2"/>
        <v>8</v>
      </c>
    </row>
    <row r="39" spans="1:25" ht="12.75">
      <c r="A39" s="50">
        <v>35</v>
      </c>
      <c r="B39" s="50"/>
      <c r="C39" s="50">
        <f>Ekipe!A90</f>
        <v>0</v>
      </c>
      <c r="D39" s="50">
        <f>Ekipe!B90</f>
        <v>0</v>
      </c>
      <c r="E39" s="50">
        <f>Ekipe!C90</f>
        <v>0</v>
      </c>
      <c r="F39" s="50">
        <f>Ekipe!D90</f>
        <v>0</v>
      </c>
      <c r="G39" s="50">
        <f>Ekipe!E90</f>
        <v>0</v>
      </c>
      <c r="H39" s="50">
        <f>Ekipe!F90</f>
        <v>0</v>
      </c>
      <c r="I39" s="50">
        <f>Ekipe!G90</f>
        <v>0</v>
      </c>
      <c r="J39" s="50">
        <f>Ekipe!H90</f>
        <v>0</v>
      </c>
      <c r="K39" s="50">
        <f>Ekipe!I90</f>
        <v>0</v>
      </c>
      <c r="L39" s="50">
        <f>Ekipe!J90</f>
        <v>0</v>
      </c>
      <c r="M39" s="50">
        <f>Ekipe!K90</f>
        <v>0</v>
      </c>
      <c r="N39" s="50">
        <f>Ekipe!L90</f>
        <v>0</v>
      </c>
      <c r="O39" s="50">
        <f>Ekipe!M90</f>
        <v>0</v>
      </c>
      <c r="P39" s="50">
        <f>Ekipe!N90</f>
        <v>0</v>
      </c>
      <c r="Q39" s="50">
        <f>Ekipe!O90</f>
        <v>0</v>
      </c>
      <c r="R39" s="50">
        <f>Ekipe!P90</f>
        <v>0</v>
      </c>
      <c r="S39" s="50">
        <f>Ekipe!Q90</f>
        <v>0</v>
      </c>
      <c r="T39" s="50">
        <f>Ekipe!R90</f>
        <v>0</v>
      </c>
      <c r="U39" s="50">
        <f>Ekipe!S90</f>
        <v>0</v>
      </c>
      <c r="V39" s="107">
        <f t="shared" si="3"/>
        <v>0</v>
      </c>
      <c r="W39" s="50">
        <f t="shared" si="4"/>
        <v>0</v>
      </c>
      <c r="X39" s="50">
        <v>0</v>
      </c>
      <c r="Y39" s="50">
        <f t="shared" si="2"/>
        <v>8</v>
      </c>
    </row>
    <row r="40" spans="1:25" ht="12.75">
      <c r="A40" s="50">
        <v>36</v>
      </c>
      <c r="B40" s="50"/>
      <c r="C40" s="50">
        <f>Ekipe!A91</f>
        <v>0</v>
      </c>
      <c r="D40" s="50">
        <f>Ekipe!B91</f>
        <v>0</v>
      </c>
      <c r="E40" s="50">
        <f>Ekipe!C91</f>
        <v>0</v>
      </c>
      <c r="F40" s="50">
        <f>Ekipe!D91</f>
        <v>0</v>
      </c>
      <c r="G40" s="50">
        <f>Ekipe!E91</f>
        <v>0</v>
      </c>
      <c r="H40" s="50">
        <f>Ekipe!F91</f>
        <v>0</v>
      </c>
      <c r="I40" s="50">
        <f>Ekipe!G91</f>
        <v>0</v>
      </c>
      <c r="J40" s="50">
        <f>Ekipe!H91</f>
        <v>0</v>
      </c>
      <c r="K40" s="50">
        <f>Ekipe!I91</f>
        <v>0</v>
      </c>
      <c r="L40" s="50">
        <f>Ekipe!J91</f>
        <v>0</v>
      </c>
      <c r="M40" s="50">
        <f>Ekipe!K91</f>
        <v>0</v>
      </c>
      <c r="N40" s="50">
        <f>Ekipe!L91</f>
        <v>0</v>
      </c>
      <c r="O40" s="50">
        <f>Ekipe!M91</f>
        <v>0</v>
      </c>
      <c r="P40" s="50">
        <f>Ekipe!N91</f>
        <v>0</v>
      </c>
      <c r="Q40" s="50">
        <f>Ekipe!O91</f>
        <v>0</v>
      </c>
      <c r="R40" s="50">
        <f>Ekipe!P91</f>
        <v>0</v>
      </c>
      <c r="S40" s="50">
        <f>Ekipe!Q91</f>
        <v>0</v>
      </c>
      <c r="T40" s="50">
        <f>Ekipe!R91</f>
        <v>0</v>
      </c>
      <c r="U40" s="50">
        <f>Ekipe!S91</f>
        <v>0</v>
      </c>
      <c r="V40" s="107">
        <f t="shared" si="3"/>
        <v>0</v>
      </c>
      <c r="W40" s="50">
        <f t="shared" si="4"/>
        <v>0</v>
      </c>
      <c r="X40" s="50">
        <v>0</v>
      </c>
      <c r="Y40" s="50">
        <f t="shared" si="2"/>
        <v>8</v>
      </c>
    </row>
    <row r="41" spans="1:25" ht="12.75">
      <c r="A41" s="50">
        <v>37</v>
      </c>
      <c r="B41" s="50"/>
      <c r="C41" s="50">
        <f>Ekipe!A92</f>
        <v>0</v>
      </c>
      <c r="D41" s="50">
        <f>Ekipe!B92</f>
        <v>0</v>
      </c>
      <c r="E41" s="50">
        <f>Ekipe!C92</f>
        <v>0</v>
      </c>
      <c r="F41" s="50">
        <f>Ekipe!D92</f>
        <v>0</v>
      </c>
      <c r="G41" s="50">
        <f>Ekipe!E92</f>
        <v>0</v>
      </c>
      <c r="H41" s="50">
        <f>Ekipe!F92</f>
        <v>0</v>
      </c>
      <c r="I41" s="50">
        <f>Ekipe!G92</f>
        <v>0</v>
      </c>
      <c r="J41" s="50">
        <f>Ekipe!H92</f>
        <v>0</v>
      </c>
      <c r="K41" s="50">
        <f>Ekipe!I92</f>
        <v>0</v>
      </c>
      <c r="L41" s="50">
        <f>Ekipe!J92</f>
        <v>0</v>
      </c>
      <c r="M41" s="50">
        <f>Ekipe!K92</f>
        <v>0</v>
      </c>
      <c r="N41" s="50">
        <f>Ekipe!L92</f>
        <v>0</v>
      </c>
      <c r="O41" s="50">
        <f>Ekipe!M92</f>
        <v>0</v>
      </c>
      <c r="P41" s="50">
        <f>Ekipe!N92</f>
        <v>0</v>
      </c>
      <c r="Q41" s="50">
        <f>Ekipe!O92</f>
        <v>0</v>
      </c>
      <c r="R41" s="50">
        <f>Ekipe!P92</f>
        <v>0</v>
      </c>
      <c r="S41" s="50">
        <f>Ekipe!Q92</f>
        <v>0</v>
      </c>
      <c r="T41" s="50">
        <f>Ekipe!R92</f>
        <v>0</v>
      </c>
      <c r="U41" s="50">
        <f>Ekipe!S92</f>
        <v>0</v>
      </c>
      <c r="V41" s="107">
        <f t="shared" si="3"/>
        <v>0</v>
      </c>
      <c r="W41" s="50">
        <f t="shared" si="4"/>
        <v>0</v>
      </c>
      <c r="X41" s="50">
        <v>0</v>
      </c>
      <c r="Y41" s="50">
        <f t="shared" si="2"/>
        <v>8</v>
      </c>
    </row>
    <row r="42" spans="1:25" ht="12.75">
      <c r="A42" s="50">
        <v>38</v>
      </c>
      <c r="B42" s="50"/>
      <c r="C42" s="50">
        <f>Ekipe!A93</f>
        <v>0</v>
      </c>
      <c r="D42" s="50">
        <f>Ekipe!B93</f>
        <v>0</v>
      </c>
      <c r="E42" s="50">
        <f>Ekipe!C93</f>
        <v>0</v>
      </c>
      <c r="F42" s="50">
        <f>Ekipe!D93</f>
        <v>0</v>
      </c>
      <c r="G42" s="50">
        <f>Ekipe!E93</f>
        <v>0</v>
      </c>
      <c r="H42" s="50">
        <f>Ekipe!F93</f>
        <v>0</v>
      </c>
      <c r="I42" s="50">
        <f>Ekipe!G93</f>
        <v>0</v>
      </c>
      <c r="J42" s="50">
        <f>Ekipe!H93</f>
        <v>0</v>
      </c>
      <c r="K42" s="50">
        <f>Ekipe!I93</f>
        <v>0</v>
      </c>
      <c r="L42" s="50">
        <f>Ekipe!J93</f>
        <v>0</v>
      </c>
      <c r="M42" s="50">
        <f>Ekipe!K93</f>
        <v>0</v>
      </c>
      <c r="N42" s="50">
        <f>Ekipe!L93</f>
        <v>0</v>
      </c>
      <c r="O42" s="50">
        <f>Ekipe!M93</f>
        <v>0</v>
      </c>
      <c r="P42" s="50">
        <f>Ekipe!N93</f>
        <v>0</v>
      </c>
      <c r="Q42" s="50">
        <f>Ekipe!O93</f>
        <v>0</v>
      </c>
      <c r="R42" s="50">
        <f>Ekipe!P93</f>
        <v>0</v>
      </c>
      <c r="S42" s="50">
        <f>Ekipe!Q93</f>
        <v>0</v>
      </c>
      <c r="T42" s="50">
        <f>Ekipe!R93</f>
        <v>0</v>
      </c>
      <c r="U42" s="50">
        <f>Ekipe!S93</f>
        <v>0</v>
      </c>
      <c r="V42" s="107">
        <f t="shared" si="3"/>
        <v>0</v>
      </c>
      <c r="W42" s="50">
        <f t="shared" si="4"/>
        <v>0</v>
      </c>
      <c r="X42" s="50">
        <v>0</v>
      </c>
      <c r="Y42" s="50">
        <f t="shared" si="2"/>
        <v>8</v>
      </c>
    </row>
    <row r="43" spans="1:25" ht="12.75">
      <c r="A43" s="50">
        <v>39</v>
      </c>
      <c r="B43" s="50"/>
      <c r="C43" s="50">
        <f>Ekipe!A94</f>
        <v>0</v>
      </c>
      <c r="D43" s="50">
        <f>Ekipe!B94</f>
        <v>0</v>
      </c>
      <c r="E43" s="50">
        <f>Ekipe!C94</f>
        <v>0</v>
      </c>
      <c r="F43" s="50">
        <f>Ekipe!D94</f>
        <v>0</v>
      </c>
      <c r="G43" s="50">
        <f>Ekipe!E94</f>
        <v>0</v>
      </c>
      <c r="H43" s="50">
        <f>Ekipe!F94</f>
        <v>0</v>
      </c>
      <c r="I43" s="50">
        <f>Ekipe!G94</f>
        <v>0</v>
      </c>
      <c r="J43" s="50">
        <f>Ekipe!H94</f>
        <v>0</v>
      </c>
      <c r="K43" s="50">
        <f>Ekipe!I94</f>
        <v>0</v>
      </c>
      <c r="L43" s="50">
        <f>Ekipe!J94</f>
        <v>0</v>
      </c>
      <c r="M43" s="50">
        <f>Ekipe!K94</f>
        <v>0</v>
      </c>
      <c r="N43" s="50">
        <f>Ekipe!L94</f>
        <v>0</v>
      </c>
      <c r="O43" s="50">
        <f>Ekipe!M94</f>
        <v>0</v>
      </c>
      <c r="P43" s="50">
        <f>Ekipe!N94</f>
        <v>0</v>
      </c>
      <c r="Q43" s="50">
        <f>Ekipe!O94</f>
        <v>0</v>
      </c>
      <c r="R43" s="50">
        <f>Ekipe!P94</f>
        <v>0</v>
      </c>
      <c r="S43" s="50">
        <f>Ekipe!Q94</f>
        <v>0</v>
      </c>
      <c r="T43" s="50">
        <f>Ekipe!R94</f>
        <v>0</v>
      </c>
      <c r="U43" s="50">
        <f>Ekipe!S94</f>
        <v>0</v>
      </c>
      <c r="V43" s="107">
        <f t="shared" si="3"/>
        <v>0</v>
      </c>
      <c r="W43" s="50">
        <f t="shared" si="4"/>
        <v>0</v>
      </c>
      <c r="X43" s="50">
        <v>0</v>
      </c>
      <c r="Y43" s="50">
        <f t="shared" si="2"/>
        <v>8</v>
      </c>
    </row>
    <row r="44" spans="1:25" ht="12.75">
      <c r="A44" s="50">
        <v>40</v>
      </c>
      <c r="B44" s="50"/>
      <c r="C44" s="50">
        <f>Ekipe!A95</f>
        <v>0</v>
      </c>
      <c r="D44" s="50">
        <f>Ekipe!B95</f>
        <v>0</v>
      </c>
      <c r="E44" s="50">
        <f>Ekipe!C95</f>
        <v>0</v>
      </c>
      <c r="F44" s="50">
        <f>Ekipe!D95</f>
        <v>0</v>
      </c>
      <c r="G44" s="50">
        <f>Ekipe!E95</f>
        <v>0</v>
      </c>
      <c r="H44" s="50">
        <f>Ekipe!F95</f>
        <v>0</v>
      </c>
      <c r="I44" s="50">
        <f>Ekipe!G95</f>
        <v>0</v>
      </c>
      <c r="J44" s="50">
        <f>Ekipe!H95</f>
        <v>0</v>
      </c>
      <c r="K44" s="50">
        <f>Ekipe!I95</f>
        <v>0</v>
      </c>
      <c r="L44" s="50">
        <f>Ekipe!J95</f>
        <v>0</v>
      </c>
      <c r="M44" s="50">
        <f>Ekipe!K95</f>
        <v>0</v>
      </c>
      <c r="N44" s="50">
        <f>Ekipe!L95</f>
        <v>0</v>
      </c>
      <c r="O44" s="50">
        <f>Ekipe!M95</f>
        <v>0</v>
      </c>
      <c r="P44" s="50">
        <f>Ekipe!N95</f>
        <v>0</v>
      </c>
      <c r="Q44" s="50">
        <f>Ekipe!O95</f>
        <v>0</v>
      </c>
      <c r="R44" s="50">
        <f>Ekipe!P95</f>
        <v>0</v>
      </c>
      <c r="S44" s="50">
        <f>Ekipe!Q95</f>
        <v>0</v>
      </c>
      <c r="T44" s="50">
        <f>Ekipe!R95</f>
        <v>0</v>
      </c>
      <c r="U44" s="50">
        <f>Ekipe!S95</f>
        <v>0</v>
      </c>
      <c r="V44" s="107">
        <f t="shared" si="3"/>
        <v>0</v>
      </c>
      <c r="W44" s="50">
        <f t="shared" si="4"/>
        <v>0</v>
      </c>
      <c r="X44" s="50">
        <v>0</v>
      </c>
      <c r="Y44" s="50">
        <f t="shared" si="2"/>
        <v>8</v>
      </c>
    </row>
    <row r="45" spans="1:25" ht="12.75">
      <c r="A45" s="50">
        <v>41</v>
      </c>
      <c r="B45" s="50"/>
      <c r="C45" s="50">
        <f>Ekipe!A96</f>
        <v>0</v>
      </c>
      <c r="D45" s="50">
        <f>Ekipe!B96</f>
        <v>0</v>
      </c>
      <c r="E45" s="50">
        <f>Ekipe!C96</f>
        <v>0</v>
      </c>
      <c r="F45" s="50">
        <f>Ekipe!D96</f>
        <v>0</v>
      </c>
      <c r="G45" s="50">
        <f>Ekipe!E96</f>
        <v>0</v>
      </c>
      <c r="H45" s="50">
        <f>Ekipe!F96</f>
        <v>0</v>
      </c>
      <c r="I45" s="50">
        <f>Ekipe!G96</f>
        <v>0</v>
      </c>
      <c r="J45" s="50">
        <f>Ekipe!H96</f>
        <v>0</v>
      </c>
      <c r="K45" s="50">
        <f>Ekipe!I96</f>
        <v>0</v>
      </c>
      <c r="L45" s="50">
        <f>Ekipe!J96</f>
        <v>0</v>
      </c>
      <c r="M45" s="50">
        <f>Ekipe!K96</f>
        <v>0</v>
      </c>
      <c r="N45" s="50">
        <f>Ekipe!L96</f>
        <v>0</v>
      </c>
      <c r="O45" s="50">
        <f>Ekipe!M96</f>
        <v>0</v>
      </c>
      <c r="P45" s="50">
        <f>Ekipe!N96</f>
        <v>0</v>
      </c>
      <c r="Q45" s="50">
        <f>Ekipe!O96</f>
        <v>0</v>
      </c>
      <c r="R45" s="50">
        <f>Ekipe!P96</f>
        <v>0</v>
      </c>
      <c r="S45" s="50">
        <f>Ekipe!Q96</f>
        <v>0</v>
      </c>
      <c r="T45" s="50">
        <f>Ekipe!R96</f>
        <v>0</v>
      </c>
      <c r="U45" s="50">
        <f>Ekipe!S96</f>
        <v>0</v>
      </c>
      <c r="V45" s="107">
        <f t="shared" si="3"/>
        <v>0</v>
      </c>
      <c r="W45" s="50">
        <f t="shared" si="4"/>
        <v>0</v>
      </c>
      <c r="X45" s="50">
        <v>0</v>
      </c>
      <c r="Y45" s="50">
        <f t="shared" si="2"/>
        <v>8</v>
      </c>
    </row>
    <row r="46" spans="1:25" ht="12.75">
      <c r="A46" s="50">
        <v>42</v>
      </c>
      <c r="B46" s="50"/>
      <c r="C46" s="50">
        <f>Ekipe!A97</f>
        <v>0</v>
      </c>
      <c r="D46" s="50">
        <f>Ekipe!B97</f>
        <v>0</v>
      </c>
      <c r="E46" s="50">
        <f>Ekipe!C97</f>
        <v>0</v>
      </c>
      <c r="F46" s="50">
        <f>Ekipe!D97</f>
        <v>0</v>
      </c>
      <c r="G46" s="50">
        <f>Ekipe!E97</f>
        <v>0</v>
      </c>
      <c r="H46" s="50">
        <f>Ekipe!F97</f>
        <v>0</v>
      </c>
      <c r="I46" s="50">
        <f>Ekipe!G97</f>
        <v>0</v>
      </c>
      <c r="J46" s="50">
        <f>Ekipe!H97</f>
        <v>0</v>
      </c>
      <c r="K46" s="50">
        <f>Ekipe!I97</f>
        <v>0</v>
      </c>
      <c r="L46" s="50">
        <f>Ekipe!J97</f>
        <v>0</v>
      </c>
      <c r="M46" s="50">
        <f>Ekipe!K97</f>
        <v>0</v>
      </c>
      <c r="N46" s="50">
        <f>Ekipe!L97</f>
        <v>0</v>
      </c>
      <c r="O46" s="50">
        <f>Ekipe!M97</f>
        <v>0</v>
      </c>
      <c r="P46" s="50">
        <f>Ekipe!N97</f>
        <v>0</v>
      </c>
      <c r="Q46" s="50">
        <f>Ekipe!O97</f>
        <v>0</v>
      </c>
      <c r="R46" s="50">
        <f>Ekipe!P97</f>
        <v>0</v>
      </c>
      <c r="S46" s="50">
        <f>Ekipe!Q97</f>
        <v>0</v>
      </c>
      <c r="T46" s="50">
        <f>Ekipe!R97</f>
        <v>0</v>
      </c>
      <c r="U46" s="50">
        <f>Ekipe!S97</f>
        <v>0</v>
      </c>
      <c r="V46" s="107">
        <f t="shared" si="3"/>
        <v>0</v>
      </c>
      <c r="W46" s="50">
        <f t="shared" si="4"/>
        <v>0</v>
      </c>
      <c r="X46" s="50">
        <v>0</v>
      </c>
      <c r="Y46" s="50">
        <f t="shared" si="2"/>
        <v>8</v>
      </c>
    </row>
    <row r="47" spans="1:25" ht="12.75">
      <c r="A47" s="50">
        <v>43</v>
      </c>
      <c r="B47" s="50"/>
      <c r="C47" s="50">
        <f>Ekipe!A98</f>
        <v>0</v>
      </c>
      <c r="D47" s="50">
        <f>Ekipe!B98</f>
        <v>0</v>
      </c>
      <c r="E47" s="50">
        <f>Ekipe!C98</f>
        <v>0</v>
      </c>
      <c r="F47" s="50">
        <f>Ekipe!D98</f>
        <v>0</v>
      </c>
      <c r="G47" s="50">
        <f>Ekipe!E98</f>
        <v>0</v>
      </c>
      <c r="H47" s="50">
        <f>Ekipe!F98</f>
        <v>0</v>
      </c>
      <c r="I47" s="50">
        <f>Ekipe!G98</f>
        <v>0</v>
      </c>
      <c r="J47" s="50">
        <f>Ekipe!H98</f>
        <v>0</v>
      </c>
      <c r="K47" s="50">
        <f>Ekipe!I98</f>
        <v>0</v>
      </c>
      <c r="L47" s="50">
        <f>Ekipe!J98</f>
        <v>0</v>
      </c>
      <c r="M47" s="50">
        <f>Ekipe!K98</f>
        <v>0</v>
      </c>
      <c r="N47" s="50">
        <f>Ekipe!L98</f>
        <v>0</v>
      </c>
      <c r="O47" s="50">
        <f>Ekipe!M98</f>
        <v>0</v>
      </c>
      <c r="P47" s="50">
        <f>Ekipe!N98</f>
        <v>0</v>
      </c>
      <c r="Q47" s="50">
        <f>Ekipe!O98</f>
        <v>0</v>
      </c>
      <c r="R47" s="50">
        <f>Ekipe!P98</f>
        <v>0</v>
      </c>
      <c r="S47" s="50">
        <f>Ekipe!Q98</f>
        <v>0</v>
      </c>
      <c r="T47" s="50">
        <f>Ekipe!R98</f>
        <v>0</v>
      </c>
      <c r="U47" s="50">
        <f>Ekipe!S98</f>
        <v>0</v>
      </c>
      <c r="V47" s="107">
        <f t="shared" si="3"/>
        <v>0</v>
      </c>
      <c r="W47" s="50">
        <f t="shared" si="4"/>
        <v>0</v>
      </c>
      <c r="X47" s="50">
        <v>0</v>
      </c>
      <c r="Y47" s="50">
        <f t="shared" si="2"/>
        <v>8</v>
      </c>
    </row>
    <row r="48" spans="1:25" ht="12.75">
      <c r="A48" s="50">
        <v>44</v>
      </c>
      <c r="B48" s="50"/>
      <c r="C48" s="50">
        <f>Ekipe!A99</f>
        <v>0</v>
      </c>
      <c r="D48" s="50">
        <f>Ekipe!B99</f>
        <v>0</v>
      </c>
      <c r="E48" s="50">
        <f>Ekipe!C99</f>
        <v>0</v>
      </c>
      <c r="F48" s="50">
        <f>Ekipe!D99</f>
        <v>0</v>
      </c>
      <c r="G48" s="50">
        <f>Ekipe!E99</f>
        <v>0</v>
      </c>
      <c r="H48" s="50">
        <f>Ekipe!F99</f>
        <v>0</v>
      </c>
      <c r="I48" s="50">
        <f>Ekipe!G99</f>
        <v>0</v>
      </c>
      <c r="J48" s="50">
        <f>Ekipe!H99</f>
        <v>0</v>
      </c>
      <c r="K48" s="50">
        <f>Ekipe!I99</f>
        <v>0</v>
      </c>
      <c r="L48" s="50">
        <f>Ekipe!J99</f>
        <v>0</v>
      </c>
      <c r="M48" s="50">
        <f>Ekipe!K99</f>
        <v>0</v>
      </c>
      <c r="N48" s="50">
        <f>Ekipe!L99</f>
        <v>0</v>
      </c>
      <c r="O48" s="50">
        <f>Ekipe!M99</f>
        <v>0</v>
      </c>
      <c r="P48" s="50">
        <f>Ekipe!N99</f>
        <v>0</v>
      </c>
      <c r="Q48" s="50">
        <f>Ekipe!O99</f>
        <v>0</v>
      </c>
      <c r="R48" s="50">
        <f>Ekipe!P99</f>
        <v>0</v>
      </c>
      <c r="S48" s="50">
        <f>Ekipe!Q99</f>
        <v>0</v>
      </c>
      <c r="T48" s="50">
        <f>Ekipe!R99</f>
        <v>0</v>
      </c>
      <c r="U48" s="50">
        <f>Ekipe!S99</f>
        <v>0</v>
      </c>
      <c r="V48" s="107">
        <f t="shared" si="3"/>
        <v>0</v>
      </c>
      <c r="W48" s="50">
        <f t="shared" si="4"/>
        <v>0</v>
      </c>
      <c r="X48" s="50">
        <v>0</v>
      </c>
      <c r="Y48" s="50">
        <f t="shared" si="2"/>
        <v>8</v>
      </c>
    </row>
    <row r="49" spans="1:25" ht="12.75">
      <c r="A49" s="50">
        <v>45</v>
      </c>
      <c r="B49" s="50"/>
      <c r="C49" s="50">
        <f>Ekipe!A110</f>
        <v>0</v>
      </c>
      <c r="D49" s="50">
        <f>Ekipe!B110</f>
        <v>0</v>
      </c>
      <c r="E49" s="50">
        <f>Ekipe!C110</f>
        <v>0</v>
      </c>
      <c r="F49" s="50">
        <f>Ekipe!D110</f>
        <v>0</v>
      </c>
      <c r="G49" s="50">
        <f>Ekipe!E110</f>
        <v>0</v>
      </c>
      <c r="H49" s="50">
        <f>Ekipe!F110</f>
        <v>0</v>
      </c>
      <c r="I49" s="50">
        <f>Ekipe!G110</f>
        <v>0</v>
      </c>
      <c r="J49" s="50">
        <f>Ekipe!H110</f>
        <v>0</v>
      </c>
      <c r="K49" s="50">
        <f>Ekipe!I110</f>
        <v>0</v>
      </c>
      <c r="L49" s="50">
        <f>Ekipe!J110</f>
        <v>0</v>
      </c>
      <c r="M49" s="50">
        <f>Ekipe!K110</f>
        <v>0</v>
      </c>
      <c r="N49" s="50">
        <f>Ekipe!L110</f>
        <v>0</v>
      </c>
      <c r="O49" s="50">
        <f>Ekipe!M110</f>
        <v>0</v>
      </c>
      <c r="P49" s="50">
        <f>Ekipe!N110</f>
        <v>0</v>
      </c>
      <c r="Q49" s="50">
        <f>Ekipe!O110</f>
        <v>0</v>
      </c>
      <c r="R49" s="50">
        <f>Ekipe!P110</f>
        <v>0</v>
      </c>
      <c r="S49" s="50">
        <f>Ekipe!Q110</f>
        <v>0</v>
      </c>
      <c r="T49" s="50">
        <f>Ekipe!R110</f>
        <v>0</v>
      </c>
      <c r="U49" s="50">
        <f>Ekipe!S110</f>
        <v>0</v>
      </c>
      <c r="V49" s="107">
        <f t="shared" si="3"/>
        <v>0</v>
      </c>
      <c r="W49" s="50">
        <f t="shared" si="4"/>
        <v>0</v>
      </c>
      <c r="X49" s="50">
        <v>0</v>
      </c>
      <c r="Y49" s="50">
        <f t="shared" si="2"/>
        <v>8</v>
      </c>
    </row>
    <row r="50" spans="1:25" ht="12.75">
      <c r="A50" s="50">
        <v>46</v>
      </c>
      <c r="B50" s="50"/>
      <c r="C50" s="50">
        <f>Ekipe!A111</f>
        <v>0</v>
      </c>
      <c r="D50" s="50">
        <f>Ekipe!B111</f>
        <v>0</v>
      </c>
      <c r="E50" s="50">
        <f>Ekipe!C111</f>
        <v>0</v>
      </c>
      <c r="F50" s="50">
        <f>Ekipe!D111</f>
        <v>0</v>
      </c>
      <c r="G50" s="50">
        <f>Ekipe!E111</f>
        <v>0</v>
      </c>
      <c r="H50" s="50">
        <f>Ekipe!F111</f>
        <v>0</v>
      </c>
      <c r="I50" s="50">
        <f>Ekipe!G111</f>
        <v>0</v>
      </c>
      <c r="J50" s="50">
        <f>Ekipe!H111</f>
        <v>0</v>
      </c>
      <c r="K50" s="50">
        <f>Ekipe!I111</f>
        <v>0</v>
      </c>
      <c r="L50" s="50">
        <f>Ekipe!J111</f>
        <v>0</v>
      </c>
      <c r="M50" s="50">
        <f>Ekipe!K111</f>
        <v>0</v>
      </c>
      <c r="N50" s="50">
        <f>Ekipe!L111</f>
        <v>0</v>
      </c>
      <c r="O50" s="50">
        <f>Ekipe!M111</f>
        <v>0</v>
      </c>
      <c r="P50" s="50">
        <f>Ekipe!N111</f>
        <v>0</v>
      </c>
      <c r="Q50" s="50">
        <f>Ekipe!O111</f>
        <v>0</v>
      </c>
      <c r="R50" s="50">
        <f>Ekipe!P111</f>
        <v>0</v>
      </c>
      <c r="S50" s="50">
        <f>Ekipe!Q111</f>
        <v>0</v>
      </c>
      <c r="T50" s="50">
        <f>Ekipe!R111</f>
        <v>0</v>
      </c>
      <c r="U50" s="50">
        <f>Ekipe!S111</f>
        <v>0</v>
      </c>
      <c r="V50" s="107">
        <f t="shared" si="3"/>
        <v>0</v>
      </c>
      <c r="W50" s="50">
        <f t="shared" si="4"/>
        <v>0</v>
      </c>
      <c r="X50" s="50">
        <v>0</v>
      </c>
      <c r="Y50" s="50">
        <f t="shared" si="2"/>
        <v>8</v>
      </c>
    </row>
    <row r="51" spans="1:25" ht="12.75">
      <c r="A51" s="50">
        <v>47</v>
      </c>
      <c r="B51" s="50"/>
      <c r="C51" s="50">
        <f>Ekipe!A112</f>
        <v>0</v>
      </c>
      <c r="D51" s="50">
        <f>Ekipe!B112</f>
        <v>0</v>
      </c>
      <c r="E51" s="50">
        <f>Ekipe!C112</f>
        <v>0</v>
      </c>
      <c r="F51" s="50">
        <f>Ekipe!D112</f>
        <v>0</v>
      </c>
      <c r="G51" s="50">
        <f>Ekipe!E112</f>
        <v>0</v>
      </c>
      <c r="H51" s="50">
        <f>Ekipe!F112</f>
        <v>0</v>
      </c>
      <c r="I51" s="50">
        <f>Ekipe!G112</f>
        <v>0</v>
      </c>
      <c r="J51" s="50">
        <f>Ekipe!H112</f>
        <v>0</v>
      </c>
      <c r="K51" s="50">
        <f>Ekipe!I112</f>
        <v>0</v>
      </c>
      <c r="L51" s="50">
        <f>Ekipe!J112</f>
        <v>0</v>
      </c>
      <c r="M51" s="50">
        <f>Ekipe!K112</f>
        <v>0</v>
      </c>
      <c r="N51" s="50">
        <f>Ekipe!L112</f>
        <v>0</v>
      </c>
      <c r="O51" s="50">
        <f>Ekipe!M112</f>
        <v>0</v>
      </c>
      <c r="P51" s="50">
        <f>Ekipe!N112</f>
        <v>0</v>
      </c>
      <c r="Q51" s="50">
        <f>Ekipe!O112</f>
        <v>0</v>
      </c>
      <c r="R51" s="50">
        <f>Ekipe!P112</f>
        <v>0</v>
      </c>
      <c r="S51" s="50">
        <f>Ekipe!Q112</f>
        <v>0</v>
      </c>
      <c r="T51" s="50">
        <f>Ekipe!R112</f>
        <v>0</v>
      </c>
      <c r="U51" s="50">
        <f>Ekipe!S112</f>
        <v>0</v>
      </c>
      <c r="V51" s="107">
        <f t="shared" si="3"/>
        <v>0</v>
      </c>
      <c r="W51" s="50">
        <f t="shared" si="4"/>
        <v>0</v>
      </c>
      <c r="X51" s="50">
        <v>0</v>
      </c>
      <c r="Y51" s="50">
        <f t="shared" si="2"/>
        <v>8</v>
      </c>
    </row>
    <row r="52" spans="1:25" ht="12.75">
      <c r="A52" s="50">
        <v>48</v>
      </c>
      <c r="B52" s="50"/>
      <c r="C52" s="50">
        <f>Ekipe!A113</f>
        <v>0</v>
      </c>
      <c r="D52" s="50">
        <f>Ekipe!B113</f>
        <v>0</v>
      </c>
      <c r="E52" s="50">
        <f>Ekipe!C113</f>
        <v>0</v>
      </c>
      <c r="F52" s="50">
        <f>Ekipe!D113</f>
        <v>0</v>
      </c>
      <c r="G52" s="50">
        <f>Ekipe!E113</f>
        <v>0</v>
      </c>
      <c r="H52" s="50">
        <f>Ekipe!F113</f>
        <v>0</v>
      </c>
      <c r="I52" s="50">
        <f>Ekipe!G113</f>
        <v>0</v>
      </c>
      <c r="J52" s="50">
        <f>Ekipe!H113</f>
        <v>0</v>
      </c>
      <c r="K52" s="50">
        <f>Ekipe!I113</f>
        <v>0</v>
      </c>
      <c r="L52" s="50">
        <f>Ekipe!J113</f>
        <v>0</v>
      </c>
      <c r="M52" s="50">
        <f>Ekipe!K113</f>
        <v>0</v>
      </c>
      <c r="N52" s="50">
        <f>Ekipe!L113</f>
        <v>0</v>
      </c>
      <c r="O52" s="50">
        <f>Ekipe!M113</f>
        <v>0</v>
      </c>
      <c r="P52" s="50">
        <f>Ekipe!N113</f>
        <v>0</v>
      </c>
      <c r="Q52" s="50">
        <f>Ekipe!O113</f>
        <v>0</v>
      </c>
      <c r="R52" s="50">
        <f>Ekipe!P113</f>
        <v>0</v>
      </c>
      <c r="S52" s="50">
        <f>Ekipe!Q113</f>
        <v>0</v>
      </c>
      <c r="T52" s="50">
        <f>Ekipe!R113</f>
        <v>0</v>
      </c>
      <c r="U52" s="50">
        <f>Ekipe!S113</f>
        <v>0</v>
      </c>
      <c r="V52" s="107">
        <f t="shared" si="3"/>
        <v>0</v>
      </c>
      <c r="W52" s="50">
        <f t="shared" si="4"/>
        <v>0</v>
      </c>
      <c r="X52" s="50">
        <v>0</v>
      </c>
      <c r="Y52" s="50">
        <f t="shared" si="2"/>
        <v>8</v>
      </c>
    </row>
    <row r="53" spans="1:25" ht="12.75">
      <c r="A53" s="50">
        <v>49</v>
      </c>
      <c r="B53" s="50"/>
      <c r="C53" s="50">
        <f>Ekipe!A114</f>
        <v>0</v>
      </c>
      <c r="D53" s="50">
        <f>Ekipe!B114</f>
        <v>0</v>
      </c>
      <c r="E53" s="50">
        <f>Ekipe!C114</f>
        <v>0</v>
      </c>
      <c r="F53" s="50">
        <f>Ekipe!D114</f>
        <v>0</v>
      </c>
      <c r="G53" s="50">
        <f>Ekipe!E114</f>
        <v>0</v>
      </c>
      <c r="H53" s="50">
        <f>Ekipe!F114</f>
        <v>0</v>
      </c>
      <c r="I53" s="50">
        <f>Ekipe!G114</f>
        <v>0</v>
      </c>
      <c r="J53" s="50">
        <f>Ekipe!H114</f>
        <v>0</v>
      </c>
      <c r="K53" s="50">
        <f>Ekipe!I114</f>
        <v>0</v>
      </c>
      <c r="L53" s="50">
        <f>Ekipe!J114</f>
        <v>0</v>
      </c>
      <c r="M53" s="50">
        <f>Ekipe!K114</f>
        <v>0</v>
      </c>
      <c r="N53" s="50">
        <f>Ekipe!L114</f>
        <v>0</v>
      </c>
      <c r="O53" s="50">
        <f>Ekipe!M114</f>
        <v>0</v>
      </c>
      <c r="P53" s="50">
        <f>Ekipe!N114</f>
        <v>0</v>
      </c>
      <c r="Q53" s="50">
        <f>Ekipe!O114</f>
        <v>0</v>
      </c>
      <c r="R53" s="50">
        <f>Ekipe!P114</f>
        <v>0</v>
      </c>
      <c r="S53" s="50">
        <f>Ekipe!Q114</f>
        <v>0</v>
      </c>
      <c r="T53" s="50">
        <f>Ekipe!R114</f>
        <v>0</v>
      </c>
      <c r="U53" s="50">
        <f>Ekipe!S114</f>
        <v>0</v>
      </c>
      <c r="V53" s="107">
        <f t="shared" si="3"/>
        <v>0</v>
      </c>
      <c r="W53" s="50">
        <f t="shared" si="4"/>
        <v>0</v>
      </c>
      <c r="X53" s="50">
        <v>0</v>
      </c>
      <c r="Y53" s="50">
        <f t="shared" si="2"/>
        <v>8</v>
      </c>
    </row>
    <row r="54" spans="1:25" ht="12.75">
      <c r="A54" s="50">
        <v>50</v>
      </c>
      <c r="B54" s="50"/>
      <c r="C54" s="50">
        <f>Ekipe!A115</f>
        <v>0</v>
      </c>
      <c r="D54" s="50">
        <f>Ekipe!B115</f>
        <v>0</v>
      </c>
      <c r="E54" s="50">
        <f>Ekipe!C115</f>
        <v>0</v>
      </c>
      <c r="F54" s="50">
        <f>Ekipe!D115</f>
        <v>0</v>
      </c>
      <c r="G54" s="50">
        <f>Ekipe!E115</f>
        <v>0</v>
      </c>
      <c r="H54" s="50">
        <f>Ekipe!F115</f>
        <v>0</v>
      </c>
      <c r="I54" s="50">
        <f>Ekipe!G115</f>
        <v>0</v>
      </c>
      <c r="J54" s="50">
        <f>Ekipe!H115</f>
        <v>0</v>
      </c>
      <c r="K54" s="50">
        <f>Ekipe!I115</f>
        <v>0</v>
      </c>
      <c r="L54" s="50">
        <f>Ekipe!J115</f>
        <v>0</v>
      </c>
      <c r="M54" s="50">
        <f>Ekipe!K115</f>
        <v>0</v>
      </c>
      <c r="N54" s="50">
        <f>Ekipe!L115</f>
        <v>0</v>
      </c>
      <c r="O54" s="50">
        <f>Ekipe!M115</f>
        <v>0</v>
      </c>
      <c r="P54" s="50">
        <f>Ekipe!N115</f>
        <v>0</v>
      </c>
      <c r="Q54" s="50">
        <f>Ekipe!O115</f>
        <v>0</v>
      </c>
      <c r="R54" s="50">
        <f>Ekipe!P115</f>
        <v>0</v>
      </c>
      <c r="S54" s="50">
        <f>Ekipe!Q115</f>
        <v>0</v>
      </c>
      <c r="T54" s="50">
        <f>Ekipe!R115</f>
        <v>0</v>
      </c>
      <c r="U54" s="50">
        <f>Ekipe!S115</f>
        <v>0</v>
      </c>
      <c r="V54" s="107">
        <f t="shared" si="3"/>
        <v>0</v>
      </c>
      <c r="W54" s="50">
        <f t="shared" si="4"/>
        <v>0</v>
      </c>
      <c r="X54" s="50">
        <v>0</v>
      </c>
      <c r="Y54" s="50">
        <f t="shared" si="2"/>
        <v>8</v>
      </c>
    </row>
    <row r="55" spans="1:25" ht="12.75">
      <c r="A55" s="50">
        <v>51</v>
      </c>
      <c r="B55" s="50"/>
      <c r="C55" s="50">
        <f>Ekipe!A116</f>
        <v>0</v>
      </c>
      <c r="D55" s="50">
        <f>Ekipe!B116</f>
        <v>0</v>
      </c>
      <c r="E55" s="50">
        <f>Ekipe!C116</f>
        <v>0</v>
      </c>
      <c r="F55" s="50">
        <f>Ekipe!D116</f>
        <v>0</v>
      </c>
      <c r="G55" s="50">
        <f>Ekipe!E116</f>
        <v>0</v>
      </c>
      <c r="H55" s="50">
        <f>Ekipe!F116</f>
        <v>0</v>
      </c>
      <c r="I55" s="50">
        <f>Ekipe!G116</f>
        <v>0</v>
      </c>
      <c r="J55" s="50">
        <f>Ekipe!H116</f>
        <v>0</v>
      </c>
      <c r="K55" s="50">
        <f>Ekipe!I116</f>
        <v>0</v>
      </c>
      <c r="L55" s="50">
        <f>Ekipe!J116</f>
        <v>0</v>
      </c>
      <c r="M55" s="50">
        <f>Ekipe!K116</f>
        <v>0</v>
      </c>
      <c r="N55" s="50">
        <f>Ekipe!L116</f>
        <v>0</v>
      </c>
      <c r="O55" s="50">
        <f>Ekipe!M116</f>
        <v>0</v>
      </c>
      <c r="P55" s="50">
        <f>Ekipe!N116</f>
        <v>0</v>
      </c>
      <c r="Q55" s="50">
        <f>Ekipe!O116</f>
        <v>0</v>
      </c>
      <c r="R55" s="50">
        <f>Ekipe!P116</f>
        <v>0</v>
      </c>
      <c r="S55" s="50">
        <f>Ekipe!Q116</f>
        <v>0</v>
      </c>
      <c r="T55" s="50">
        <f>Ekipe!R116</f>
        <v>0</v>
      </c>
      <c r="U55" s="50">
        <f>Ekipe!S116</f>
        <v>0</v>
      </c>
      <c r="V55" s="107">
        <f t="shared" si="3"/>
        <v>0</v>
      </c>
      <c r="W55" s="50">
        <f t="shared" si="4"/>
        <v>0</v>
      </c>
      <c r="X55" s="50">
        <v>0</v>
      </c>
      <c r="Y55" s="50">
        <f t="shared" si="2"/>
        <v>8</v>
      </c>
    </row>
    <row r="56" spans="1:25" ht="12.75">
      <c r="A56" s="50">
        <v>52</v>
      </c>
      <c r="B56" s="134"/>
      <c r="C56" s="50">
        <f>Ekipe!A128</f>
        <v>0</v>
      </c>
      <c r="D56" s="50">
        <f>Ekipe!B128</f>
        <v>0</v>
      </c>
      <c r="E56" s="50">
        <f>Ekipe!C128</f>
        <v>0</v>
      </c>
      <c r="F56" s="50">
        <f>Ekipe!D128</f>
        <v>0</v>
      </c>
      <c r="G56" s="50">
        <f>Ekipe!E128</f>
        <v>0</v>
      </c>
      <c r="H56" s="50">
        <f>Ekipe!F128</f>
        <v>0</v>
      </c>
      <c r="I56" s="50">
        <f>Ekipe!G128</f>
        <v>0</v>
      </c>
      <c r="J56" s="50">
        <f>Ekipe!H128</f>
        <v>0</v>
      </c>
      <c r="K56" s="50">
        <f>Ekipe!I128</f>
        <v>0</v>
      </c>
      <c r="L56" s="50">
        <f>Ekipe!J128</f>
        <v>0</v>
      </c>
      <c r="M56" s="50">
        <f>Ekipe!K128</f>
        <v>0</v>
      </c>
      <c r="N56" s="50">
        <f>Ekipe!L128</f>
        <v>0</v>
      </c>
      <c r="O56" s="50">
        <f>Ekipe!M128</f>
        <v>0</v>
      </c>
      <c r="P56" s="50">
        <f>Ekipe!N128</f>
        <v>0</v>
      </c>
      <c r="Q56" s="50">
        <f>Ekipe!O128</f>
        <v>0</v>
      </c>
      <c r="R56" s="50">
        <f>Ekipe!P128</f>
        <v>0</v>
      </c>
      <c r="S56" s="50">
        <f>Ekipe!Q128</f>
        <v>0</v>
      </c>
      <c r="T56" s="50">
        <f>Ekipe!R128</f>
        <v>0</v>
      </c>
      <c r="U56" s="50">
        <f>Ekipe!S128</f>
        <v>0</v>
      </c>
      <c r="V56" s="107">
        <f t="shared" si="3"/>
        <v>0</v>
      </c>
      <c r="W56" s="50">
        <f t="shared" si="4"/>
        <v>0</v>
      </c>
      <c r="X56" s="50">
        <v>0</v>
      </c>
      <c r="Y56" s="50">
        <f t="shared" si="2"/>
        <v>8</v>
      </c>
    </row>
    <row r="57" spans="1:25" ht="12.75">
      <c r="A57" s="50">
        <v>53</v>
      </c>
      <c r="B57" s="134"/>
      <c r="C57" s="50">
        <f>Ekipe!A129</f>
        <v>0</v>
      </c>
      <c r="D57" s="50">
        <f>Ekipe!B129</f>
        <v>0</v>
      </c>
      <c r="E57" s="50">
        <f>Ekipe!C129</f>
        <v>0</v>
      </c>
      <c r="F57" s="50">
        <f>Ekipe!D129</f>
        <v>0</v>
      </c>
      <c r="G57" s="50">
        <f>Ekipe!E129</f>
        <v>0</v>
      </c>
      <c r="H57" s="50">
        <f>Ekipe!F129</f>
        <v>0</v>
      </c>
      <c r="I57" s="50">
        <f>Ekipe!G129</f>
        <v>0</v>
      </c>
      <c r="J57" s="50">
        <f>Ekipe!H129</f>
        <v>0</v>
      </c>
      <c r="K57" s="50">
        <f>Ekipe!I129</f>
        <v>0</v>
      </c>
      <c r="L57" s="50">
        <f>Ekipe!J129</f>
        <v>0</v>
      </c>
      <c r="M57" s="50">
        <f>Ekipe!K129</f>
        <v>0</v>
      </c>
      <c r="N57" s="50">
        <f>Ekipe!L129</f>
        <v>0</v>
      </c>
      <c r="O57" s="50">
        <f>Ekipe!M129</f>
        <v>0</v>
      </c>
      <c r="P57" s="50">
        <f>Ekipe!N129</f>
        <v>0</v>
      </c>
      <c r="Q57" s="50">
        <f>Ekipe!O129</f>
        <v>0</v>
      </c>
      <c r="R57" s="50">
        <f>Ekipe!P129</f>
        <v>0</v>
      </c>
      <c r="S57" s="50">
        <f>Ekipe!Q129</f>
        <v>0</v>
      </c>
      <c r="T57" s="50">
        <f>Ekipe!R129</f>
        <v>0</v>
      </c>
      <c r="U57" s="50">
        <f>Ekipe!S129</f>
        <v>0</v>
      </c>
      <c r="V57" s="107">
        <f t="shared" si="3"/>
        <v>0</v>
      </c>
      <c r="W57" s="50">
        <f t="shared" si="4"/>
        <v>0</v>
      </c>
      <c r="X57" s="50">
        <v>0</v>
      </c>
      <c r="Y57" s="50">
        <f t="shared" si="2"/>
        <v>8</v>
      </c>
    </row>
    <row r="58" spans="1:25" ht="12.75">
      <c r="A58" s="50">
        <v>54</v>
      </c>
      <c r="B58" s="134"/>
      <c r="C58" s="50">
        <f>Ekipe!A130</f>
        <v>0</v>
      </c>
      <c r="D58" s="50">
        <f>Ekipe!B130</f>
        <v>0</v>
      </c>
      <c r="E58" s="50">
        <f>Ekipe!C130</f>
        <v>0</v>
      </c>
      <c r="F58" s="50">
        <f>Ekipe!D130</f>
        <v>0</v>
      </c>
      <c r="G58" s="50">
        <f>Ekipe!E130</f>
        <v>0</v>
      </c>
      <c r="H58" s="50">
        <f>Ekipe!F130</f>
        <v>0</v>
      </c>
      <c r="I58" s="50">
        <f>Ekipe!G130</f>
        <v>0</v>
      </c>
      <c r="J58" s="50">
        <f>Ekipe!H130</f>
        <v>0</v>
      </c>
      <c r="K58" s="50">
        <f>Ekipe!I130</f>
        <v>0</v>
      </c>
      <c r="L58" s="50">
        <f>Ekipe!J130</f>
        <v>0</v>
      </c>
      <c r="M58" s="50">
        <f>Ekipe!K130</f>
        <v>0</v>
      </c>
      <c r="N58" s="50">
        <f>Ekipe!L130</f>
        <v>0</v>
      </c>
      <c r="O58" s="50">
        <f>Ekipe!M130</f>
        <v>0</v>
      </c>
      <c r="P58" s="50">
        <f>Ekipe!N130</f>
        <v>0</v>
      </c>
      <c r="Q58" s="50">
        <f>Ekipe!O130</f>
        <v>0</v>
      </c>
      <c r="R58" s="50">
        <f>Ekipe!P130</f>
        <v>0</v>
      </c>
      <c r="S58" s="50">
        <f>Ekipe!Q130</f>
        <v>0</v>
      </c>
      <c r="T58" s="50">
        <f>Ekipe!R130</f>
        <v>0</v>
      </c>
      <c r="U58" s="50">
        <f>Ekipe!S130</f>
        <v>0</v>
      </c>
      <c r="V58" s="107">
        <f t="shared" si="3"/>
        <v>0</v>
      </c>
      <c r="W58" s="50">
        <f t="shared" si="4"/>
        <v>0</v>
      </c>
      <c r="X58" s="50">
        <v>0</v>
      </c>
      <c r="Y58" s="50">
        <f t="shared" si="2"/>
        <v>8</v>
      </c>
    </row>
    <row r="59" spans="1:25" ht="12.75">
      <c r="A59" s="50">
        <v>55</v>
      </c>
      <c r="B59" s="134"/>
      <c r="C59" s="50">
        <f>Ekipe!A131</f>
        <v>0</v>
      </c>
      <c r="D59" s="50">
        <f>Ekipe!B131</f>
        <v>0</v>
      </c>
      <c r="E59" s="50">
        <f>Ekipe!C131</f>
        <v>0</v>
      </c>
      <c r="F59" s="50">
        <f>Ekipe!D131</f>
        <v>0</v>
      </c>
      <c r="G59" s="50">
        <f>Ekipe!E131</f>
        <v>0</v>
      </c>
      <c r="H59" s="50">
        <f>Ekipe!F131</f>
        <v>0</v>
      </c>
      <c r="I59" s="50">
        <f>Ekipe!G131</f>
        <v>0</v>
      </c>
      <c r="J59" s="50">
        <f>Ekipe!H131</f>
        <v>0</v>
      </c>
      <c r="K59" s="50">
        <f>Ekipe!I131</f>
        <v>0</v>
      </c>
      <c r="L59" s="50">
        <f>Ekipe!J131</f>
        <v>0</v>
      </c>
      <c r="M59" s="50">
        <f>Ekipe!K131</f>
        <v>0</v>
      </c>
      <c r="N59" s="50">
        <f>Ekipe!L131</f>
        <v>0</v>
      </c>
      <c r="O59" s="50">
        <f>Ekipe!M131</f>
        <v>0</v>
      </c>
      <c r="P59" s="50">
        <f>Ekipe!N131</f>
        <v>0</v>
      </c>
      <c r="Q59" s="50">
        <f>Ekipe!O131</f>
        <v>0</v>
      </c>
      <c r="R59" s="50">
        <f>Ekipe!P131</f>
        <v>0</v>
      </c>
      <c r="S59" s="50">
        <f>Ekipe!Q131</f>
        <v>0</v>
      </c>
      <c r="T59" s="50">
        <f>Ekipe!R131</f>
        <v>0</v>
      </c>
      <c r="U59" s="50">
        <f>Ekipe!S131</f>
        <v>0</v>
      </c>
      <c r="V59" s="107">
        <f t="shared" si="3"/>
        <v>0</v>
      </c>
      <c r="W59" s="50">
        <f t="shared" si="4"/>
        <v>0</v>
      </c>
      <c r="X59" s="50">
        <v>0</v>
      </c>
      <c r="Y59" s="50">
        <f t="shared" si="2"/>
        <v>8</v>
      </c>
    </row>
    <row r="60" spans="1:25" ht="12.75">
      <c r="A60" s="50">
        <v>56</v>
      </c>
      <c r="B60" s="134"/>
      <c r="C60" s="50">
        <f>Ekipe!A132</f>
        <v>0</v>
      </c>
      <c r="D60" s="50">
        <f>Ekipe!B132</f>
        <v>0</v>
      </c>
      <c r="E60" s="50">
        <f>Ekipe!C132</f>
        <v>0</v>
      </c>
      <c r="F60" s="50">
        <f>Ekipe!D132</f>
        <v>0</v>
      </c>
      <c r="G60" s="50">
        <f>Ekipe!E132</f>
        <v>0</v>
      </c>
      <c r="H60" s="50">
        <f>Ekipe!F132</f>
        <v>0</v>
      </c>
      <c r="I60" s="50">
        <f>Ekipe!G132</f>
        <v>0</v>
      </c>
      <c r="J60" s="50">
        <f>Ekipe!H132</f>
        <v>0</v>
      </c>
      <c r="K60" s="50">
        <f>Ekipe!I132</f>
        <v>0</v>
      </c>
      <c r="L60" s="50">
        <f>Ekipe!J132</f>
        <v>0</v>
      </c>
      <c r="M60" s="50">
        <f>Ekipe!K132</f>
        <v>0</v>
      </c>
      <c r="N60" s="50">
        <f>Ekipe!L132</f>
        <v>0</v>
      </c>
      <c r="O60" s="50">
        <f>Ekipe!M132</f>
        <v>0</v>
      </c>
      <c r="P60" s="50">
        <f>Ekipe!N132</f>
        <v>0</v>
      </c>
      <c r="Q60" s="50">
        <f>Ekipe!O132</f>
        <v>0</v>
      </c>
      <c r="R60" s="50">
        <f>Ekipe!P132</f>
        <v>0</v>
      </c>
      <c r="S60" s="50">
        <f>Ekipe!Q132</f>
        <v>0</v>
      </c>
      <c r="T60" s="50">
        <f>Ekipe!R132</f>
        <v>0</v>
      </c>
      <c r="U60" s="50">
        <f>Ekipe!S132</f>
        <v>0</v>
      </c>
      <c r="V60" s="107">
        <f t="shared" si="3"/>
        <v>0</v>
      </c>
      <c r="W60" s="50">
        <f t="shared" si="4"/>
        <v>0</v>
      </c>
      <c r="X60" s="50">
        <v>0</v>
      </c>
      <c r="Y60" s="50">
        <f t="shared" si="2"/>
        <v>8</v>
      </c>
    </row>
    <row r="61" spans="1:25" ht="12.75">
      <c r="A61" s="50">
        <v>57</v>
      </c>
      <c r="B61" s="134"/>
      <c r="C61" s="50">
        <f>Ekipe!A133</f>
        <v>0</v>
      </c>
      <c r="D61" s="50">
        <f>Ekipe!B133</f>
        <v>0</v>
      </c>
      <c r="E61" s="50">
        <f>Ekipe!C133</f>
        <v>0</v>
      </c>
      <c r="F61" s="50">
        <f>Ekipe!D133</f>
        <v>0</v>
      </c>
      <c r="G61" s="50">
        <f>Ekipe!E133</f>
        <v>0</v>
      </c>
      <c r="H61" s="50">
        <f>Ekipe!F133</f>
        <v>0</v>
      </c>
      <c r="I61" s="50">
        <f>Ekipe!G133</f>
        <v>0</v>
      </c>
      <c r="J61" s="50">
        <f>Ekipe!H133</f>
        <v>0</v>
      </c>
      <c r="K61" s="50">
        <f>Ekipe!I133</f>
        <v>0</v>
      </c>
      <c r="L61" s="50">
        <f>Ekipe!J133</f>
        <v>0</v>
      </c>
      <c r="M61" s="50">
        <f>Ekipe!K133</f>
        <v>0</v>
      </c>
      <c r="N61" s="50">
        <f>Ekipe!L133</f>
        <v>0</v>
      </c>
      <c r="O61" s="50">
        <f>Ekipe!M133</f>
        <v>0</v>
      </c>
      <c r="P61" s="50">
        <f>Ekipe!N133</f>
        <v>0</v>
      </c>
      <c r="Q61" s="50">
        <f>Ekipe!O133</f>
        <v>0</v>
      </c>
      <c r="R61" s="50">
        <f>Ekipe!P133</f>
        <v>0</v>
      </c>
      <c r="S61" s="50">
        <f>Ekipe!Q133</f>
        <v>0</v>
      </c>
      <c r="T61" s="50">
        <f>Ekipe!R133</f>
        <v>0</v>
      </c>
      <c r="U61" s="50">
        <f>Ekipe!S133</f>
        <v>0</v>
      </c>
      <c r="V61" s="107">
        <f t="shared" si="3"/>
        <v>0</v>
      </c>
      <c r="W61" s="50">
        <f t="shared" si="4"/>
        <v>0</v>
      </c>
      <c r="X61" s="50">
        <v>0</v>
      </c>
      <c r="Y61" s="50">
        <f t="shared" si="2"/>
        <v>8</v>
      </c>
    </row>
    <row r="62" spans="1:25" ht="12.75">
      <c r="A62" s="50">
        <v>58</v>
      </c>
      <c r="B62" s="134"/>
      <c r="C62" s="50">
        <f>Ekipe!A134</f>
        <v>0</v>
      </c>
      <c r="D62" s="50">
        <f>Ekipe!B134</f>
        <v>0</v>
      </c>
      <c r="E62" s="50">
        <f>Ekipe!C134</f>
        <v>0</v>
      </c>
      <c r="F62" s="50">
        <f>Ekipe!D134</f>
        <v>0</v>
      </c>
      <c r="G62" s="50">
        <f>Ekipe!E134</f>
        <v>0</v>
      </c>
      <c r="H62" s="50">
        <f>Ekipe!F134</f>
        <v>0</v>
      </c>
      <c r="I62" s="50">
        <f>Ekipe!G134</f>
        <v>0</v>
      </c>
      <c r="J62" s="50">
        <f>Ekipe!H134</f>
        <v>0</v>
      </c>
      <c r="K62" s="50">
        <f>Ekipe!I134</f>
        <v>0</v>
      </c>
      <c r="L62" s="50">
        <f>Ekipe!J134</f>
        <v>0</v>
      </c>
      <c r="M62" s="50">
        <f>Ekipe!K134</f>
        <v>0</v>
      </c>
      <c r="N62" s="50">
        <f>Ekipe!L134</f>
        <v>0</v>
      </c>
      <c r="O62" s="50">
        <f>Ekipe!M134</f>
        <v>0</v>
      </c>
      <c r="P62" s="50">
        <f>Ekipe!N134</f>
        <v>0</v>
      </c>
      <c r="Q62" s="50">
        <f>Ekipe!O134</f>
        <v>0</v>
      </c>
      <c r="R62" s="50">
        <f>Ekipe!P134</f>
        <v>0</v>
      </c>
      <c r="S62" s="50">
        <f>Ekipe!Q134</f>
        <v>0</v>
      </c>
      <c r="T62" s="50">
        <f>Ekipe!R134</f>
        <v>0</v>
      </c>
      <c r="U62" s="50">
        <f>Ekipe!S134</f>
        <v>0</v>
      </c>
      <c r="V62" s="107">
        <f t="shared" si="3"/>
        <v>0</v>
      </c>
      <c r="W62" s="50">
        <f t="shared" si="4"/>
        <v>0</v>
      </c>
      <c r="X62" s="50">
        <v>0</v>
      </c>
      <c r="Y62" s="50">
        <f t="shared" si="2"/>
        <v>8</v>
      </c>
    </row>
    <row r="63" spans="1:25" ht="12.75">
      <c r="A63" s="50">
        <v>59</v>
      </c>
      <c r="B63" s="50"/>
      <c r="C63" s="50">
        <f>Ekipe!A142</f>
        <v>0</v>
      </c>
      <c r="D63" s="50">
        <f>Ekipe!B142</f>
        <v>0</v>
      </c>
      <c r="E63" s="50">
        <f>Ekipe!C142</f>
        <v>0</v>
      </c>
      <c r="F63" s="50">
        <f>Ekipe!D142</f>
        <v>0</v>
      </c>
      <c r="G63" s="50">
        <f>Ekipe!E142</f>
        <v>0</v>
      </c>
      <c r="H63" s="50">
        <f>Ekipe!F142</f>
        <v>0</v>
      </c>
      <c r="I63" s="50">
        <f>Ekipe!G142</f>
        <v>0</v>
      </c>
      <c r="J63" s="50">
        <f>Ekipe!H142</f>
        <v>0</v>
      </c>
      <c r="K63" s="50">
        <f>Ekipe!I142</f>
        <v>0</v>
      </c>
      <c r="L63" s="50">
        <f>Ekipe!J142</f>
        <v>0</v>
      </c>
      <c r="M63" s="50">
        <f>Ekipe!K142</f>
        <v>0</v>
      </c>
      <c r="N63" s="50">
        <f>Ekipe!L142</f>
        <v>0</v>
      </c>
      <c r="O63" s="50">
        <f>Ekipe!M142</f>
        <v>0</v>
      </c>
      <c r="P63" s="50">
        <f>Ekipe!N142</f>
        <v>0</v>
      </c>
      <c r="Q63" s="50">
        <f>Ekipe!O142</f>
        <v>0</v>
      </c>
      <c r="R63" s="50">
        <f>Ekipe!P142</f>
        <v>0</v>
      </c>
      <c r="S63" s="50">
        <f>Ekipe!Q142</f>
        <v>0</v>
      </c>
      <c r="T63" s="50">
        <f>Ekipe!R142</f>
        <v>0</v>
      </c>
      <c r="U63" s="50">
        <f>Ekipe!S142</f>
        <v>0</v>
      </c>
      <c r="V63" s="107">
        <f t="shared" si="3"/>
        <v>0</v>
      </c>
      <c r="W63" s="50">
        <f t="shared" si="4"/>
        <v>0</v>
      </c>
      <c r="X63" s="50">
        <v>0</v>
      </c>
      <c r="Y63" s="50">
        <f t="shared" si="2"/>
        <v>8</v>
      </c>
    </row>
    <row r="64" spans="1:25" ht="12.75">
      <c r="A64" s="50">
        <v>60</v>
      </c>
      <c r="B64" s="50"/>
      <c r="C64" s="50">
        <f>Ekipe!A143</f>
        <v>0</v>
      </c>
      <c r="D64" s="50">
        <f>Ekipe!B143</f>
        <v>0</v>
      </c>
      <c r="E64" s="50">
        <f>Ekipe!C143</f>
        <v>0</v>
      </c>
      <c r="F64" s="50">
        <f>Ekipe!D143</f>
        <v>0</v>
      </c>
      <c r="G64" s="50">
        <f>Ekipe!E143</f>
        <v>0</v>
      </c>
      <c r="H64" s="50">
        <f>Ekipe!F143</f>
        <v>0</v>
      </c>
      <c r="I64" s="50">
        <f>Ekipe!G143</f>
        <v>0</v>
      </c>
      <c r="J64" s="50">
        <f>Ekipe!H143</f>
        <v>0</v>
      </c>
      <c r="K64" s="50">
        <f>Ekipe!I143</f>
        <v>0</v>
      </c>
      <c r="L64" s="50">
        <f>Ekipe!J143</f>
        <v>0</v>
      </c>
      <c r="M64" s="50">
        <f>Ekipe!K143</f>
        <v>0</v>
      </c>
      <c r="N64" s="50">
        <f>Ekipe!L143</f>
        <v>0</v>
      </c>
      <c r="O64" s="50">
        <f>Ekipe!M143</f>
        <v>0</v>
      </c>
      <c r="P64" s="50">
        <f>Ekipe!N143</f>
        <v>0</v>
      </c>
      <c r="Q64" s="50">
        <f>Ekipe!O143</f>
        <v>0</v>
      </c>
      <c r="R64" s="50">
        <f>Ekipe!P143</f>
        <v>0</v>
      </c>
      <c r="S64" s="50">
        <f>Ekipe!Q143</f>
        <v>0</v>
      </c>
      <c r="T64" s="50">
        <f>Ekipe!R143</f>
        <v>0</v>
      </c>
      <c r="U64" s="50">
        <f>Ekipe!S143</f>
        <v>0</v>
      </c>
      <c r="V64" s="107">
        <f t="shared" si="3"/>
        <v>0</v>
      </c>
      <c r="W64" s="50">
        <f t="shared" si="4"/>
        <v>0</v>
      </c>
      <c r="X64" s="50">
        <v>0</v>
      </c>
      <c r="Y64" s="50">
        <f t="shared" si="2"/>
        <v>8</v>
      </c>
    </row>
    <row r="65" spans="1:25" ht="12.75">
      <c r="A65" s="50">
        <v>61</v>
      </c>
      <c r="B65" s="50"/>
      <c r="C65" s="50">
        <f>Ekipe!A144</f>
        <v>0</v>
      </c>
      <c r="D65" s="50">
        <f>Ekipe!B144</f>
        <v>0</v>
      </c>
      <c r="E65" s="50">
        <f>Ekipe!C144</f>
        <v>0</v>
      </c>
      <c r="F65" s="50">
        <f>Ekipe!D144</f>
        <v>0</v>
      </c>
      <c r="G65" s="50">
        <f>Ekipe!E144</f>
        <v>0</v>
      </c>
      <c r="H65" s="50">
        <f>Ekipe!F144</f>
        <v>0</v>
      </c>
      <c r="I65" s="50">
        <f>Ekipe!G144</f>
        <v>0</v>
      </c>
      <c r="J65" s="50">
        <f>Ekipe!H144</f>
        <v>0</v>
      </c>
      <c r="K65" s="50">
        <f>Ekipe!I144</f>
        <v>0</v>
      </c>
      <c r="L65" s="50">
        <f>Ekipe!J144</f>
        <v>0</v>
      </c>
      <c r="M65" s="50">
        <f>Ekipe!K144</f>
        <v>0</v>
      </c>
      <c r="N65" s="50">
        <f>Ekipe!L144</f>
        <v>0</v>
      </c>
      <c r="O65" s="50">
        <f>Ekipe!M144</f>
        <v>0</v>
      </c>
      <c r="P65" s="50">
        <f>Ekipe!N144</f>
        <v>0</v>
      </c>
      <c r="Q65" s="50">
        <f>Ekipe!O144</f>
        <v>0</v>
      </c>
      <c r="R65" s="50">
        <f>Ekipe!P144</f>
        <v>0</v>
      </c>
      <c r="S65" s="50">
        <f>Ekipe!Q144</f>
        <v>0</v>
      </c>
      <c r="T65" s="50">
        <f>Ekipe!R144</f>
        <v>0</v>
      </c>
      <c r="U65" s="50">
        <f>Ekipe!S144</f>
        <v>0</v>
      </c>
      <c r="V65" s="107">
        <f t="shared" si="3"/>
        <v>0</v>
      </c>
      <c r="W65" s="50">
        <f t="shared" si="4"/>
        <v>0</v>
      </c>
      <c r="X65" s="50">
        <v>0</v>
      </c>
      <c r="Y65" s="50">
        <f t="shared" si="2"/>
        <v>8</v>
      </c>
    </row>
    <row r="66" spans="1:25" ht="12.75">
      <c r="A66" s="50">
        <v>62</v>
      </c>
      <c r="B66" s="50"/>
      <c r="C66" s="50">
        <f>Ekipe!A145</f>
        <v>0</v>
      </c>
      <c r="D66" s="50">
        <f>Ekipe!B145</f>
        <v>0</v>
      </c>
      <c r="E66" s="50">
        <f>Ekipe!C145</f>
        <v>0</v>
      </c>
      <c r="F66" s="50">
        <f>Ekipe!D145</f>
        <v>0</v>
      </c>
      <c r="G66" s="50">
        <f>Ekipe!E145</f>
        <v>0</v>
      </c>
      <c r="H66" s="50">
        <f>Ekipe!F145</f>
        <v>0</v>
      </c>
      <c r="I66" s="50">
        <f>Ekipe!G145</f>
        <v>0</v>
      </c>
      <c r="J66" s="50">
        <f>Ekipe!H145</f>
        <v>0</v>
      </c>
      <c r="K66" s="50">
        <f>Ekipe!I145</f>
        <v>0</v>
      </c>
      <c r="L66" s="50">
        <f>Ekipe!J145</f>
        <v>0</v>
      </c>
      <c r="M66" s="50">
        <f>Ekipe!K145</f>
        <v>0</v>
      </c>
      <c r="N66" s="50">
        <f>Ekipe!L145</f>
        <v>0</v>
      </c>
      <c r="O66" s="50">
        <f>Ekipe!M145</f>
        <v>0</v>
      </c>
      <c r="P66" s="50">
        <f>Ekipe!N145</f>
        <v>0</v>
      </c>
      <c r="Q66" s="50">
        <f>Ekipe!O145</f>
        <v>0</v>
      </c>
      <c r="R66" s="50">
        <f>Ekipe!P145</f>
        <v>0</v>
      </c>
      <c r="S66" s="50">
        <f>Ekipe!Q145</f>
        <v>0</v>
      </c>
      <c r="T66" s="50">
        <f>Ekipe!R145</f>
        <v>0</v>
      </c>
      <c r="U66" s="50">
        <f>Ekipe!S145</f>
        <v>0</v>
      </c>
      <c r="V66" s="107">
        <f t="shared" si="3"/>
        <v>0</v>
      </c>
      <c r="W66" s="50">
        <f t="shared" si="4"/>
        <v>0</v>
      </c>
      <c r="X66" s="50">
        <v>0</v>
      </c>
      <c r="Y66" s="50">
        <f t="shared" si="2"/>
        <v>8</v>
      </c>
    </row>
    <row r="67" spans="1:25" ht="12.75">
      <c r="A67" s="50">
        <v>63</v>
      </c>
      <c r="B67" s="50"/>
      <c r="C67" s="50">
        <f>Ekipe!A146</f>
        <v>0</v>
      </c>
      <c r="D67" s="50">
        <f>Ekipe!B146</f>
        <v>0</v>
      </c>
      <c r="E67" s="50">
        <f>Ekipe!C146</f>
        <v>0</v>
      </c>
      <c r="F67" s="50">
        <f>Ekipe!D146</f>
        <v>0</v>
      </c>
      <c r="G67" s="50">
        <f>Ekipe!E146</f>
        <v>0</v>
      </c>
      <c r="H67" s="50">
        <f>Ekipe!F146</f>
        <v>0</v>
      </c>
      <c r="I67" s="50">
        <f>Ekipe!G146</f>
        <v>0</v>
      </c>
      <c r="J67" s="50">
        <f>Ekipe!H146</f>
        <v>0</v>
      </c>
      <c r="K67" s="50">
        <f>Ekipe!I146</f>
        <v>0</v>
      </c>
      <c r="L67" s="50">
        <f>Ekipe!J146</f>
        <v>0</v>
      </c>
      <c r="M67" s="50">
        <f>Ekipe!K146</f>
        <v>0</v>
      </c>
      <c r="N67" s="50">
        <f>Ekipe!L146</f>
        <v>0</v>
      </c>
      <c r="O67" s="50">
        <f>Ekipe!M146</f>
        <v>0</v>
      </c>
      <c r="P67" s="50">
        <f>Ekipe!N146</f>
        <v>0</v>
      </c>
      <c r="Q67" s="50">
        <f>Ekipe!O146</f>
        <v>0</v>
      </c>
      <c r="R67" s="50">
        <f>Ekipe!P146</f>
        <v>0</v>
      </c>
      <c r="S67" s="50">
        <f>Ekipe!Q146</f>
        <v>0</v>
      </c>
      <c r="T67" s="50">
        <f>Ekipe!R146</f>
        <v>0</v>
      </c>
      <c r="U67" s="50">
        <f>Ekipe!S146</f>
        <v>0</v>
      </c>
      <c r="V67" s="107">
        <f t="shared" si="3"/>
        <v>0</v>
      </c>
      <c r="W67" s="50">
        <f t="shared" si="4"/>
        <v>0</v>
      </c>
      <c r="X67" s="50">
        <v>0</v>
      </c>
      <c r="Y67" s="50">
        <f t="shared" si="2"/>
        <v>8</v>
      </c>
    </row>
    <row r="68" spans="1:25" ht="12.75">
      <c r="A68" s="50">
        <v>64</v>
      </c>
      <c r="B68" s="50"/>
      <c r="C68" s="50">
        <f>Ekipe!A147</f>
        <v>0</v>
      </c>
      <c r="D68" s="50">
        <f>Ekipe!B147</f>
        <v>0</v>
      </c>
      <c r="E68" s="50">
        <f>Ekipe!C147</f>
        <v>0</v>
      </c>
      <c r="F68" s="50">
        <f>Ekipe!D147</f>
        <v>0</v>
      </c>
      <c r="G68" s="50">
        <f>Ekipe!E147</f>
        <v>0</v>
      </c>
      <c r="H68" s="50">
        <f>Ekipe!F147</f>
        <v>0</v>
      </c>
      <c r="I68" s="50">
        <f>Ekipe!G147</f>
        <v>0</v>
      </c>
      <c r="J68" s="50">
        <f>Ekipe!H147</f>
        <v>0</v>
      </c>
      <c r="K68" s="50">
        <f>Ekipe!I147</f>
        <v>0</v>
      </c>
      <c r="L68" s="50">
        <f>Ekipe!J147</f>
        <v>0</v>
      </c>
      <c r="M68" s="50">
        <f>Ekipe!K147</f>
        <v>0</v>
      </c>
      <c r="N68" s="50">
        <f>Ekipe!L147</f>
        <v>0</v>
      </c>
      <c r="O68" s="50">
        <f>Ekipe!M147</f>
        <v>0</v>
      </c>
      <c r="P68" s="50">
        <f>Ekipe!N147</f>
        <v>0</v>
      </c>
      <c r="Q68" s="50">
        <f>Ekipe!O147</f>
        <v>0</v>
      </c>
      <c r="R68" s="50">
        <f>Ekipe!P147</f>
        <v>0</v>
      </c>
      <c r="S68" s="50">
        <f>Ekipe!Q147</f>
        <v>0</v>
      </c>
      <c r="T68" s="50">
        <f>Ekipe!R147</f>
        <v>0</v>
      </c>
      <c r="U68" s="50">
        <f>Ekipe!S147</f>
        <v>0</v>
      </c>
      <c r="V68" s="107">
        <f t="shared" si="3"/>
        <v>0</v>
      </c>
      <c r="W68" s="50">
        <f t="shared" si="4"/>
        <v>0</v>
      </c>
      <c r="X68" s="50">
        <v>0</v>
      </c>
      <c r="Y68" s="50">
        <f t="shared" si="2"/>
        <v>8</v>
      </c>
    </row>
    <row r="69" spans="1:25" ht="12.75">
      <c r="A69" s="50">
        <v>65</v>
      </c>
      <c r="B69" s="50"/>
      <c r="C69" s="50">
        <f>Ekipe!A148</f>
        <v>0</v>
      </c>
      <c r="D69" s="50">
        <f>Ekipe!B148</f>
        <v>0</v>
      </c>
      <c r="E69" s="50">
        <f>Ekipe!C148</f>
        <v>0</v>
      </c>
      <c r="F69" s="50">
        <f>Ekipe!D148</f>
        <v>0</v>
      </c>
      <c r="G69" s="50">
        <f>Ekipe!E148</f>
        <v>0</v>
      </c>
      <c r="H69" s="50">
        <f>Ekipe!F148</f>
        <v>0</v>
      </c>
      <c r="I69" s="50">
        <f>Ekipe!G148</f>
        <v>0</v>
      </c>
      <c r="J69" s="50">
        <f>Ekipe!H148</f>
        <v>0</v>
      </c>
      <c r="K69" s="50">
        <f>Ekipe!I148</f>
        <v>0</v>
      </c>
      <c r="L69" s="50">
        <f>Ekipe!J148</f>
        <v>0</v>
      </c>
      <c r="M69" s="50">
        <f>Ekipe!K148</f>
        <v>0</v>
      </c>
      <c r="N69" s="50">
        <f>Ekipe!L148</f>
        <v>0</v>
      </c>
      <c r="O69" s="50">
        <f>Ekipe!M148</f>
        <v>0</v>
      </c>
      <c r="P69" s="50">
        <f>Ekipe!N148</f>
        <v>0</v>
      </c>
      <c r="Q69" s="50">
        <f>Ekipe!O148</f>
        <v>0</v>
      </c>
      <c r="R69" s="50">
        <f>Ekipe!P148</f>
        <v>0</v>
      </c>
      <c r="S69" s="50">
        <f>Ekipe!Q148</f>
        <v>0</v>
      </c>
      <c r="T69" s="50">
        <f>Ekipe!R148</f>
        <v>0</v>
      </c>
      <c r="U69" s="50">
        <f>Ekipe!S148</f>
        <v>0</v>
      </c>
      <c r="V69" s="107">
        <f aca="true" t="shared" si="5" ref="V69:V100">IF(ISERR(W69/($E$2-Y69)),0,W69/($E$2-Y69))</f>
        <v>0</v>
      </c>
      <c r="W69" s="50">
        <f aca="true" t="shared" si="6" ref="W69:W100">SUM(D69:U69)</f>
        <v>0</v>
      </c>
      <c r="X69" s="50">
        <v>0</v>
      </c>
      <c r="Y69" s="50">
        <f t="shared" si="2"/>
        <v>8</v>
      </c>
    </row>
    <row r="70" spans="1:25" ht="12.75">
      <c r="A70" s="50">
        <v>66</v>
      </c>
      <c r="B70" s="50"/>
      <c r="C70" s="50">
        <f>Ekipe!A149</f>
        <v>0</v>
      </c>
      <c r="D70" s="50">
        <f>Ekipe!B149</f>
        <v>0</v>
      </c>
      <c r="E70" s="50">
        <f>Ekipe!C149</f>
        <v>0</v>
      </c>
      <c r="F70" s="50">
        <f>Ekipe!D149</f>
        <v>0</v>
      </c>
      <c r="G70" s="50">
        <f>Ekipe!E149</f>
        <v>0</v>
      </c>
      <c r="H70" s="50">
        <f>Ekipe!F149</f>
        <v>0</v>
      </c>
      <c r="I70" s="50">
        <f>Ekipe!G149</f>
        <v>0</v>
      </c>
      <c r="J70" s="50">
        <f>Ekipe!H149</f>
        <v>0</v>
      </c>
      <c r="K70" s="50">
        <f>Ekipe!I149</f>
        <v>0</v>
      </c>
      <c r="L70" s="50">
        <f>Ekipe!J149</f>
        <v>0</v>
      </c>
      <c r="M70" s="50">
        <f>Ekipe!K149</f>
        <v>0</v>
      </c>
      <c r="N70" s="50">
        <f>Ekipe!L149</f>
        <v>0</v>
      </c>
      <c r="O70" s="50">
        <f>Ekipe!M149</f>
        <v>0</v>
      </c>
      <c r="P70" s="50">
        <f>Ekipe!N149</f>
        <v>0</v>
      </c>
      <c r="Q70" s="50">
        <f>Ekipe!O149</f>
        <v>0</v>
      </c>
      <c r="R70" s="50">
        <f>Ekipe!P149</f>
        <v>0</v>
      </c>
      <c r="S70" s="50">
        <f>Ekipe!Q149</f>
        <v>0</v>
      </c>
      <c r="T70" s="50">
        <f>Ekipe!R149</f>
        <v>0</v>
      </c>
      <c r="U70" s="50">
        <f>Ekipe!S149</f>
        <v>0</v>
      </c>
      <c r="V70" s="107">
        <f t="shared" si="5"/>
        <v>0</v>
      </c>
      <c r="W70" s="50">
        <f t="shared" si="6"/>
        <v>0</v>
      </c>
      <c r="X70" s="50">
        <v>0</v>
      </c>
      <c r="Y70" s="50">
        <f aca="true" t="shared" si="7" ref="Y70:Y133">SUM(IF(D70=0,1,0),IF(E70=0,1,0),IF(F70=0,1,0),IF(G70=0,1,0),IF(H70=0,1,0),IF(I70=0,1,0),IF(J70=0,1,0),IF(K70=0,1,0),IF(L70=0,1,0),IF(M70=0,1,0),IF(N70=0,1,0),IF(O70=0,1,0),IF(P70=0,1,0),IF(Q70=0,1,0),IF(R70=0,1,0),IF(S70=0,1,0),IF(T70=0,1,0),IF(U70=0,1,0))-18+$E$2</f>
        <v>8</v>
      </c>
    </row>
    <row r="71" spans="1:25" ht="12.75">
      <c r="A71" s="50">
        <v>67</v>
      </c>
      <c r="B71" s="50"/>
      <c r="C71" s="50">
        <f>Ekipe!A150</f>
        <v>0</v>
      </c>
      <c r="D71" s="50">
        <f>Ekipe!B150</f>
        <v>0</v>
      </c>
      <c r="E71" s="50">
        <f>Ekipe!C150</f>
        <v>0</v>
      </c>
      <c r="F71" s="50">
        <f>Ekipe!D150</f>
        <v>0</v>
      </c>
      <c r="G71" s="50">
        <f>Ekipe!E150</f>
        <v>0</v>
      </c>
      <c r="H71" s="50">
        <f>Ekipe!F150</f>
        <v>0</v>
      </c>
      <c r="I71" s="50">
        <f>Ekipe!G150</f>
        <v>0</v>
      </c>
      <c r="J71" s="50">
        <f>Ekipe!H150</f>
        <v>0</v>
      </c>
      <c r="K71" s="50">
        <f>Ekipe!I150</f>
        <v>0</v>
      </c>
      <c r="L71" s="50">
        <f>Ekipe!J150</f>
        <v>0</v>
      </c>
      <c r="M71" s="50">
        <f>Ekipe!K150</f>
        <v>0</v>
      </c>
      <c r="N71" s="50">
        <f>Ekipe!L150</f>
        <v>0</v>
      </c>
      <c r="O71" s="50">
        <f>Ekipe!M150</f>
        <v>0</v>
      </c>
      <c r="P71" s="50">
        <f>Ekipe!N150</f>
        <v>0</v>
      </c>
      <c r="Q71" s="50">
        <f>Ekipe!O150</f>
        <v>0</v>
      </c>
      <c r="R71" s="50">
        <f>Ekipe!P150</f>
        <v>0</v>
      </c>
      <c r="S71" s="50">
        <f>Ekipe!Q150</f>
        <v>0</v>
      </c>
      <c r="T71" s="50">
        <f>Ekipe!R150</f>
        <v>0</v>
      </c>
      <c r="U71" s="50">
        <f>Ekipe!S150</f>
        <v>0</v>
      </c>
      <c r="V71" s="107">
        <f t="shared" si="5"/>
        <v>0</v>
      </c>
      <c r="W71" s="50">
        <f t="shared" si="6"/>
        <v>0</v>
      </c>
      <c r="X71" s="50">
        <v>0</v>
      </c>
      <c r="Y71" s="50">
        <f t="shared" si="7"/>
        <v>8</v>
      </c>
    </row>
    <row r="72" spans="1:25" ht="12.75">
      <c r="A72" s="50">
        <v>68</v>
      </c>
      <c r="B72" s="50"/>
      <c r="C72" s="50">
        <f>Ekipe!A151</f>
        <v>0</v>
      </c>
      <c r="D72" s="50">
        <f>Ekipe!B151</f>
        <v>0</v>
      </c>
      <c r="E72" s="50">
        <f>Ekipe!C151</f>
        <v>0</v>
      </c>
      <c r="F72" s="50">
        <f>Ekipe!D151</f>
        <v>0</v>
      </c>
      <c r="G72" s="50">
        <f>Ekipe!E151</f>
        <v>0</v>
      </c>
      <c r="H72" s="50">
        <f>Ekipe!F151</f>
        <v>0</v>
      </c>
      <c r="I72" s="50">
        <f>Ekipe!G151</f>
        <v>0</v>
      </c>
      <c r="J72" s="50">
        <f>Ekipe!H151</f>
        <v>0</v>
      </c>
      <c r="K72" s="50">
        <f>Ekipe!I151</f>
        <v>0</v>
      </c>
      <c r="L72" s="50">
        <f>Ekipe!J151</f>
        <v>0</v>
      </c>
      <c r="M72" s="50">
        <f>Ekipe!K151</f>
        <v>0</v>
      </c>
      <c r="N72" s="50">
        <f>Ekipe!L151</f>
        <v>0</v>
      </c>
      <c r="O72" s="50">
        <f>Ekipe!M151</f>
        <v>0</v>
      </c>
      <c r="P72" s="50">
        <f>Ekipe!N151</f>
        <v>0</v>
      </c>
      <c r="Q72" s="50">
        <f>Ekipe!O151</f>
        <v>0</v>
      </c>
      <c r="R72" s="50">
        <f>Ekipe!P151</f>
        <v>0</v>
      </c>
      <c r="S72" s="50">
        <f>Ekipe!Q151</f>
        <v>0</v>
      </c>
      <c r="T72" s="50">
        <f>Ekipe!R151</f>
        <v>0</v>
      </c>
      <c r="U72" s="50">
        <f>Ekipe!S151</f>
        <v>0</v>
      </c>
      <c r="V72" s="107">
        <f t="shared" si="5"/>
        <v>0</v>
      </c>
      <c r="W72" s="50">
        <f t="shared" si="6"/>
        <v>0</v>
      </c>
      <c r="X72" s="50">
        <v>0</v>
      </c>
      <c r="Y72" s="50">
        <f t="shared" si="7"/>
        <v>8</v>
      </c>
    </row>
    <row r="73" spans="1:25" ht="12.75">
      <c r="A73" s="50">
        <v>69</v>
      </c>
      <c r="B73" s="50"/>
      <c r="C73" s="50">
        <f>Ekipe!A152</f>
        <v>0</v>
      </c>
      <c r="D73" s="50">
        <f>Ekipe!B152</f>
        <v>0</v>
      </c>
      <c r="E73" s="50">
        <f>Ekipe!C152</f>
        <v>0</v>
      </c>
      <c r="F73" s="50">
        <f>Ekipe!D152</f>
        <v>0</v>
      </c>
      <c r="G73" s="50">
        <f>Ekipe!E152</f>
        <v>0</v>
      </c>
      <c r="H73" s="50">
        <f>Ekipe!F152</f>
        <v>0</v>
      </c>
      <c r="I73" s="50">
        <f>Ekipe!G152</f>
        <v>0</v>
      </c>
      <c r="J73" s="50">
        <f>Ekipe!H152</f>
        <v>0</v>
      </c>
      <c r="K73" s="50">
        <f>Ekipe!I152</f>
        <v>0</v>
      </c>
      <c r="L73" s="50">
        <f>Ekipe!J152</f>
        <v>0</v>
      </c>
      <c r="M73" s="50">
        <f>Ekipe!K152</f>
        <v>0</v>
      </c>
      <c r="N73" s="50">
        <f>Ekipe!L152</f>
        <v>0</v>
      </c>
      <c r="O73" s="50">
        <f>Ekipe!M152</f>
        <v>0</v>
      </c>
      <c r="P73" s="50">
        <f>Ekipe!N152</f>
        <v>0</v>
      </c>
      <c r="Q73" s="50">
        <f>Ekipe!O152</f>
        <v>0</v>
      </c>
      <c r="R73" s="50">
        <f>Ekipe!P152</f>
        <v>0</v>
      </c>
      <c r="S73" s="50">
        <f>Ekipe!Q152</f>
        <v>0</v>
      </c>
      <c r="T73" s="50">
        <f>Ekipe!R152</f>
        <v>0</v>
      </c>
      <c r="U73" s="50">
        <f>Ekipe!S152</f>
        <v>0</v>
      </c>
      <c r="V73" s="107">
        <f t="shared" si="5"/>
        <v>0</v>
      </c>
      <c r="W73" s="50">
        <f t="shared" si="6"/>
        <v>0</v>
      </c>
      <c r="X73" s="50">
        <v>0</v>
      </c>
      <c r="Y73" s="50">
        <f t="shared" si="7"/>
        <v>8</v>
      </c>
    </row>
    <row r="74" spans="1:25" ht="12.75">
      <c r="A74" s="50">
        <v>70</v>
      </c>
      <c r="B74" s="50"/>
      <c r="C74" s="50">
        <f>Ekipe!A161</f>
        <v>0</v>
      </c>
      <c r="D74" s="50">
        <f>Ekipe!B161</f>
        <v>0</v>
      </c>
      <c r="E74" s="50">
        <f>Ekipe!C161</f>
        <v>0</v>
      </c>
      <c r="F74" s="50">
        <f>Ekipe!D161</f>
        <v>0</v>
      </c>
      <c r="G74" s="50">
        <f>Ekipe!E161</f>
        <v>0</v>
      </c>
      <c r="H74" s="50">
        <f>Ekipe!F161</f>
        <v>0</v>
      </c>
      <c r="I74" s="50">
        <f>Ekipe!G161</f>
        <v>0</v>
      </c>
      <c r="J74" s="50">
        <f>Ekipe!H161</f>
        <v>0</v>
      </c>
      <c r="K74" s="50">
        <f>Ekipe!I161</f>
        <v>0</v>
      </c>
      <c r="L74" s="50">
        <f>Ekipe!J161</f>
        <v>0</v>
      </c>
      <c r="M74" s="50">
        <f>Ekipe!K161</f>
        <v>0</v>
      </c>
      <c r="N74" s="50">
        <f>Ekipe!L161</f>
        <v>0</v>
      </c>
      <c r="O74" s="50">
        <f>Ekipe!M161</f>
        <v>0</v>
      </c>
      <c r="P74" s="50">
        <f>Ekipe!N161</f>
        <v>0</v>
      </c>
      <c r="Q74" s="50">
        <f>Ekipe!O161</f>
        <v>0</v>
      </c>
      <c r="R74" s="50">
        <f>Ekipe!P161</f>
        <v>0</v>
      </c>
      <c r="S74" s="50">
        <f>Ekipe!Q161</f>
        <v>0</v>
      </c>
      <c r="T74" s="50">
        <f>Ekipe!R161</f>
        <v>0</v>
      </c>
      <c r="U74" s="50">
        <f>Ekipe!S161</f>
        <v>0</v>
      </c>
      <c r="V74" s="107">
        <f t="shared" si="5"/>
        <v>0</v>
      </c>
      <c r="W74" s="50">
        <f t="shared" si="6"/>
        <v>0</v>
      </c>
      <c r="X74" s="50">
        <v>0</v>
      </c>
      <c r="Y74" s="50">
        <f t="shared" si="7"/>
        <v>8</v>
      </c>
    </row>
    <row r="75" spans="1:25" ht="12.75">
      <c r="A75" s="50">
        <v>71</v>
      </c>
      <c r="B75" s="50"/>
      <c r="C75" s="50">
        <f>Ekipe!A162</f>
        <v>0</v>
      </c>
      <c r="D75" s="50">
        <f>Ekipe!B162</f>
        <v>0</v>
      </c>
      <c r="E75" s="50">
        <f>Ekipe!C162</f>
        <v>0</v>
      </c>
      <c r="F75" s="50">
        <f>Ekipe!D162</f>
        <v>0</v>
      </c>
      <c r="G75" s="50">
        <f>Ekipe!E162</f>
        <v>0</v>
      </c>
      <c r="H75" s="50">
        <f>Ekipe!F162</f>
        <v>0</v>
      </c>
      <c r="I75" s="50">
        <f>Ekipe!G162</f>
        <v>0</v>
      </c>
      <c r="J75" s="50">
        <f>Ekipe!H162</f>
        <v>0</v>
      </c>
      <c r="K75" s="50">
        <f>Ekipe!I162</f>
        <v>0</v>
      </c>
      <c r="L75" s="50">
        <f>Ekipe!J162</f>
        <v>0</v>
      </c>
      <c r="M75" s="50">
        <f>Ekipe!K162</f>
        <v>0</v>
      </c>
      <c r="N75" s="50">
        <f>Ekipe!L162</f>
        <v>0</v>
      </c>
      <c r="O75" s="50">
        <f>Ekipe!M162</f>
        <v>0</v>
      </c>
      <c r="P75" s="50">
        <f>Ekipe!N162</f>
        <v>0</v>
      </c>
      <c r="Q75" s="50">
        <f>Ekipe!O162</f>
        <v>0</v>
      </c>
      <c r="R75" s="50">
        <f>Ekipe!P162</f>
        <v>0</v>
      </c>
      <c r="S75" s="50">
        <f>Ekipe!Q162</f>
        <v>0</v>
      </c>
      <c r="T75" s="50">
        <f>Ekipe!R162</f>
        <v>0</v>
      </c>
      <c r="U75" s="50">
        <f>Ekipe!S162</f>
        <v>0</v>
      </c>
      <c r="V75" s="107">
        <f t="shared" si="5"/>
        <v>0</v>
      </c>
      <c r="W75" s="50">
        <f t="shared" si="6"/>
        <v>0</v>
      </c>
      <c r="X75" s="50">
        <v>0</v>
      </c>
      <c r="Y75" s="50">
        <f t="shared" si="7"/>
        <v>8</v>
      </c>
    </row>
    <row r="76" spans="1:25" ht="12.75">
      <c r="A76" s="50">
        <v>72</v>
      </c>
      <c r="B76" s="50"/>
      <c r="C76" s="50">
        <f>Ekipe!A163</f>
        <v>0</v>
      </c>
      <c r="D76" s="50">
        <f>Ekipe!B163</f>
        <v>0</v>
      </c>
      <c r="E76" s="50">
        <f>Ekipe!C163</f>
        <v>0</v>
      </c>
      <c r="F76" s="50">
        <f>Ekipe!D163</f>
        <v>0</v>
      </c>
      <c r="G76" s="50">
        <f>Ekipe!E163</f>
        <v>0</v>
      </c>
      <c r="H76" s="50">
        <f>Ekipe!F163</f>
        <v>0</v>
      </c>
      <c r="I76" s="50">
        <f>Ekipe!G163</f>
        <v>0</v>
      </c>
      <c r="J76" s="50">
        <f>Ekipe!H163</f>
        <v>0</v>
      </c>
      <c r="K76" s="50">
        <f>Ekipe!I163</f>
        <v>0</v>
      </c>
      <c r="L76" s="50">
        <f>Ekipe!J163</f>
        <v>0</v>
      </c>
      <c r="M76" s="50">
        <f>Ekipe!K163</f>
        <v>0</v>
      </c>
      <c r="N76" s="50">
        <f>Ekipe!L163</f>
        <v>0</v>
      </c>
      <c r="O76" s="50">
        <f>Ekipe!M163</f>
        <v>0</v>
      </c>
      <c r="P76" s="50">
        <f>Ekipe!N163</f>
        <v>0</v>
      </c>
      <c r="Q76" s="50">
        <f>Ekipe!O163</f>
        <v>0</v>
      </c>
      <c r="R76" s="50">
        <f>Ekipe!P163</f>
        <v>0</v>
      </c>
      <c r="S76" s="50">
        <f>Ekipe!Q163</f>
        <v>0</v>
      </c>
      <c r="T76" s="50">
        <f>Ekipe!R163</f>
        <v>0</v>
      </c>
      <c r="U76" s="50">
        <f>Ekipe!S163</f>
        <v>0</v>
      </c>
      <c r="V76" s="107">
        <f t="shared" si="5"/>
        <v>0</v>
      </c>
      <c r="W76" s="50">
        <f t="shared" si="6"/>
        <v>0</v>
      </c>
      <c r="X76" s="50">
        <v>0</v>
      </c>
      <c r="Y76" s="50">
        <f t="shared" si="7"/>
        <v>8</v>
      </c>
    </row>
    <row r="77" spans="1:25" ht="12.75">
      <c r="A77" s="50">
        <v>73</v>
      </c>
      <c r="B77" s="50"/>
      <c r="C77" s="50">
        <f>Ekipe!A164</f>
        <v>0</v>
      </c>
      <c r="D77" s="50">
        <f>Ekipe!B164</f>
        <v>0</v>
      </c>
      <c r="E77" s="50">
        <f>Ekipe!C164</f>
        <v>0</v>
      </c>
      <c r="F77" s="50">
        <f>Ekipe!D164</f>
        <v>0</v>
      </c>
      <c r="G77" s="50">
        <f>Ekipe!E164</f>
        <v>0</v>
      </c>
      <c r="H77" s="50">
        <f>Ekipe!F164</f>
        <v>0</v>
      </c>
      <c r="I77" s="50">
        <f>Ekipe!G164</f>
        <v>0</v>
      </c>
      <c r="J77" s="50">
        <f>Ekipe!H164</f>
        <v>0</v>
      </c>
      <c r="K77" s="50">
        <f>Ekipe!I164</f>
        <v>0</v>
      </c>
      <c r="L77" s="50">
        <f>Ekipe!J164</f>
        <v>0</v>
      </c>
      <c r="M77" s="50">
        <f>Ekipe!K164</f>
        <v>0</v>
      </c>
      <c r="N77" s="50">
        <f>Ekipe!L164</f>
        <v>0</v>
      </c>
      <c r="O77" s="50">
        <f>Ekipe!M164</f>
        <v>0</v>
      </c>
      <c r="P77" s="50">
        <f>Ekipe!N164</f>
        <v>0</v>
      </c>
      <c r="Q77" s="50">
        <f>Ekipe!O164</f>
        <v>0</v>
      </c>
      <c r="R77" s="50">
        <f>Ekipe!P164</f>
        <v>0</v>
      </c>
      <c r="S77" s="50">
        <f>Ekipe!Q164</f>
        <v>0</v>
      </c>
      <c r="T77" s="50">
        <f>Ekipe!R164</f>
        <v>0</v>
      </c>
      <c r="U77" s="50">
        <f>Ekipe!S164</f>
        <v>0</v>
      </c>
      <c r="V77" s="107">
        <f t="shared" si="5"/>
        <v>0</v>
      </c>
      <c r="W77" s="50">
        <f t="shared" si="6"/>
        <v>0</v>
      </c>
      <c r="X77" s="50">
        <v>0</v>
      </c>
      <c r="Y77" s="50">
        <f t="shared" si="7"/>
        <v>8</v>
      </c>
    </row>
    <row r="78" spans="1:25" ht="12.75">
      <c r="A78" s="50">
        <v>74</v>
      </c>
      <c r="B78" s="50"/>
      <c r="C78" s="50">
        <f>Ekipe!A165</f>
        <v>0</v>
      </c>
      <c r="D78" s="50">
        <f>Ekipe!B165</f>
        <v>0</v>
      </c>
      <c r="E78" s="50">
        <f>Ekipe!C165</f>
        <v>0</v>
      </c>
      <c r="F78" s="50">
        <f>Ekipe!D165</f>
        <v>0</v>
      </c>
      <c r="G78" s="50">
        <f>Ekipe!E165</f>
        <v>0</v>
      </c>
      <c r="H78" s="50">
        <f>Ekipe!F165</f>
        <v>0</v>
      </c>
      <c r="I78" s="50">
        <f>Ekipe!G165</f>
        <v>0</v>
      </c>
      <c r="J78" s="50">
        <f>Ekipe!H165</f>
        <v>0</v>
      </c>
      <c r="K78" s="50">
        <f>Ekipe!I165</f>
        <v>0</v>
      </c>
      <c r="L78" s="50">
        <f>Ekipe!J165</f>
        <v>0</v>
      </c>
      <c r="M78" s="50">
        <f>Ekipe!K165</f>
        <v>0</v>
      </c>
      <c r="N78" s="50">
        <f>Ekipe!L165</f>
        <v>0</v>
      </c>
      <c r="O78" s="50">
        <f>Ekipe!M165</f>
        <v>0</v>
      </c>
      <c r="P78" s="50">
        <f>Ekipe!N165</f>
        <v>0</v>
      </c>
      <c r="Q78" s="50">
        <f>Ekipe!O165</f>
        <v>0</v>
      </c>
      <c r="R78" s="50">
        <f>Ekipe!P165</f>
        <v>0</v>
      </c>
      <c r="S78" s="50">
        <f>Ekipe!Q165</f>
        <v>0</v>
      </c>
      <c r="T78" s="50">
        <f>Ekipe!R165</f>
        <v>0</v>
      </c>
      <c r="U78" s="50">
        <f>Ekipe!S165</f>
        <v>0</v>
      </c>
      <c r="V78" s="107">
        <f t="shared" si="5"/>
        <v>0</v>
      </c>
      <c r="W78" s="50">
        <f t="shared" si="6"/>
        <v>0</v>
      </c>
      <c r="X78" s="50">
        <v>0</v>
      </c>
      <c r="Y78" s="50">
        <f t="shared" si="7"/>
        <v>8</v>
      </c>
    </row>
    <row r="79" spans="1:25" ht="12.75">
      <c r="A79" s="50">
        <v>75</v>
      </c>
      <c r="B79" s="50"/>
      <c r="C79" s="50">
        <f>Ekipe!A166</f>
        <v>0</v>
      </c>
      <c r="D79" s="50">
        <f>Ekipe!B166</f>
        <v>0</v>
      </c>
      <c r="E79" s="50">
        <f>Ekipe!C166</f>
        <v>0</v>
      </c>
      <c r="F79" s="50">
        <f>Ekipe!D166</f>
        <v>0</v>
      </c>
      <c r="G79" s="50">
        <f>Ekipe!E166</f>
        <v>0</v>
      </c>
      <c r="H79" s="50">
        <f>Ekipe!F166</f>
        <v>0</v>
      </c>
      <c r="I79" s="50">
        <f>Ekipe!G166</f>
        <v>0</v>
      </c>
      <c r="J79" s="50">
        <f>Ekipe!H166</f>
        <v>0</v>
      </c>
      <c r="K79" s="50">
        <f>Ekipe!I166</f>
        <v>0</v>
      </c>
      <c r="L79" s="50">
        <f>Ekipe!J166</f>
        <v>0</v>
      </c>
      <c r="M79" s="50">
        <f>Ekipe!K166</f>
        <v>0</v>
      </c>
      <c r="N79" s="50">
        <f>Ekipe!L166</f>
        <v>0</v>
      </c>
      <c r="O79" s="50">
        <f>Ekipe!M166</f>
        <v>0</v>
      </c>
      <c r="P79" s="50">
        <f>Ekipe!N166</f>
        <v>0</v>
      </c>
      <c r="Q79" s="50">
        <f>Ekipe!O166</f>
        <v>0</v>
      </c>
      <c r="R79" s="50">
        <f>Ekipe!P166</f>
        <v>0</v>
      </c>
      <c r="S79" s="50">
        <f>Ekipe!Q166</f>
        <v>0</v>
      </c>
      <c r="T79" s="50">
        <f>Ekipe!R166</f>
        <v>0</v>
      </c>
      <c r="U79" s="50">
        <f>Ekipe!S166</f>
        <v>0</v>
      </c>
      <c r="V79" s="107">
        <f t="shared" si="5"/>
        <v>0</v>
      </c>
      <c r="W79" s="50">
        <f t="shared" si="6"/>
        <v>0</v>
      </c>
      <c r="X79" s="50">
        <v>0</v>
      </c>
      <c r="Y79" s="50">
        <f t="shared" si="7"/>
        <v>8</v>
      </c>
    </row>
    <row r="80" spans="1:25" ht="12.75">
      <c r="A80" s="50">
        <v>76</v>
      </c>
      <c r="B80" s="50"/>
      <c r="C80" s="50">
        <f>Ekipe!A167</f>
        <v>0</v>
      </c>
      <c r="D80" s="50">
        <f>Ekipe!B167</f>
        <v>0</v>
      </c>
      <c r="E80" s="50">
        <f>Ekipe!C167</f>
        <v>0</v>
      </c>
      <c r="F80" s="50">
        <f>Ekipe!D167</f>
        <v>0</v>
      </c>
      <c r="G80" s="50">
        <f>Ekipe!E167</f>
        <v>0</v>
      </c>
      <c r="H80" s="50">
        <f>Ekipe!F167</f>
        <v>0</v>
      </c>
      <c r="I80" s="50">
        <f>Ekipe!G167</f>
        <v>0</v>
      </c>
      <c r="J80" s="50">
        <f>Ekipe!H167</f>
        <v>0</v>
      </c>
      <c r="K80" s="50">
        <f>Ekipe!I167</f>
        <v>0</v>
      </c>
      <c r="L80" s="50">
        <f>Ekipe!J167</f>
        <v>0</v>
      </c>
      <c r="M80" s="50">
        <f>Ekipe!K167</f>
        <v>0</v>
      </c>
      <c r="N80" s="50">
        <f>Ekipe!L167</f>
        <v>0</v>
      </c>
      <c r="O80" s="50">
        <f>Ekipe!M167</f>
        <v>0</v>
      </c>
      <c r="P80" s="50">
        <f>Ekipe!N167</f>
        <v>0</v>
      </c>
      <c r="Q80" s="50">
        <f>Ekipe!O167</f>
        <v>0</v>
      </c>
      <c r="R80" s="50">
        <f>Ekipe!P167</f>
        <v>0</v>
      </c>
      <c r="S80" s="50">
        <f>Ekipe!Q167</f>
        <v>0</v>
      </c>
      <c r="T80" s="50">
        <f>Ekipe!R167</f>
        <v>0</v>
      </c>
      <c r="U80" s="50">
        <f>Ekipe!S167</f>
        <v>0</v>
      </c>
      <c r="V80" s="107">
        <f t="shared" si="5"/>
        <v>0</v>
      </c>
      <c r="W80" s="50">
        <f t="shared" si="6"/>
        <v>0</v>
      </c>
      <c r="X80" s="50">
        <v>0</v>
      </c>
      <c r="Y80" s="50">
        <f t="shared" si="7"/>
        <v>8</v>
      </c>
    </row>
    <row r="81" spans="1:25" ht="12.75">
      <c r="A81" s="50">
        <v>77</v>
      </c>
      <c r="B81" s="50"/>
      <c r="C81" s="50">
        <f>Ekipe!A168</f>
        <v>0</v>
      </c>
      <c r="D81" s="50">
        <f>Ekipe!B168</f>
        <v>0</v>
      </c>
      <c r="E81" s="50">
        <f>Ekipe!C168</f>
        <v>0</v>
      </c>
      <c r="F81" s="50">
        <f>Ekipe!D168</f>
        <v>0</v>
      </c>
      <c r="G81" s="50">
        <f>Ekipe!E168</f>
        <v>0</v>
      </c>
      <c r="H81" s="50">
        <f>Ekipe!F168</f>
        <v>0</v>
      </c>
      <c r="I81" s="50">
        <f>Ekipe!G168</f>
        <v>0</v>
      </c>
      <c r="J81" s="50">
        <f>Ekipe!H168</f>
        <v>0</v>
      </c>
      <c r="K81" s="50">
        <f>Ekipe!I168</f>
        <v>0</v>
      </c>
      <c r="L81" s="50">
        <f>Ekipe!J168</f>
        <v>0</v>
      </c>
      <c r="M81" s="50">
        <f>Ekipe!K168</f>
        <v>0</v>
      </c>
      <c r="N81" s="50">
        <f>Ekipe!L168</f>
        <v>0</v>
      </c>
      <c r="O81" s="50">
        <f>Ekipe!M168</f>
        <v>0</v>
      </c>
      <c r="P81" s="50">
        <f>Ekipe!N168</f>
        <v>0</v>
      </c>
      <c r="Q81" s="50">
        <f>Ekipe!O168</f>
        <v>0</v>
      </c>
      <c r="R81" s="50">
        <f>Ekipe!P168</f>
        <v>0</v>
      </c>
      <c r="S81" s="50">
        <f>Ekipe!Q168</f>
        <v>0</v>
      </c>
      <c r="T81" s="50">
        <f>Ekipe!R168</f>
        <v>0</v>
      </c>
      <c r="U81" s="50">
        <f>Ekipe!S168</f>
        <v>0</v>
      </c>
      <c r="V81" s="107">
        <f t="shared" si="5"/>
        <v>0</v>
      </c>
      <c r="W81" s="50">
        <f t="shared" si="6"/>
        <v>0</v>
      </c>
      <c r="X81" s="50">
        <v>0</v>
      </c>
      <c r="Y81" s="50">
        <f t="shared" si="7"/>
        <v>8</v>
      </c>
    </row>
    <row r="82" spans="1:25" ht="12.75">
      <c r="A82" s="50">
        <v>78</v>
      </c>
      <c r="B82" s="50"/>
      <c r="C82" s="50">
        <f>Ekipe!A169</f>
        <v>0</v>
      </c>
      <c r="D82" s="50">
        <f>Ekipe!B169</f>
        <v>0</v>
      </c>
      <c r="E82" s="50">
        <f>Ekipe!C169</f>
        <v>0</v>
      </c>
      <c r="F82" s="50">
        <f>Ekipe!D169</f>
        <v>0</v>
      </c>
      <c r="G82" s="50">
        <f>Ekipe!E169</f>
        <v>0</v>
      </c>
      <c r="H82" s="50">
        <f>Ekipe!F169</f>
        <v>0</v>
      </c>
      <c r="I82" s="50">
        <f>Ekipe!G169</f>
        <v>0</v>
      </c>
      <c r="J82" s="50">
        <f>Ekipe!H169</f>
        <v>0</v>
      </c>
      <c r="K82" s="50">
        <f>Ekipe!I169</f>
        <v>0</v>
      </c>
      <c r="L82" s="50">
        <f>Ekipe!J169</f>
        <v>0</v>
      </c>
      <c r="M82" s="50">
        <f>Ekipe!K169</f>
        <v>0</v>
      </c>
      <c r="N82" s="50">
        <f>Ekipe!L169</f>
        <v>0</v>
      </c>
      <c r="O82" s="50">
        <f>Ekipe!M169</f>
        <v>0</v>
      </c>
      <c r="P82" s="50">
        <f>Ekipe!N169</f>
        <v>0</v>
      </c>
      <c r="Q82" s="50">
        <f>Ekipe!O169</f>
        <v>0</v>
      </c>
      <c r="R82" s="50">
        <f>Ekipe!P169</f>
        <v>0</v>
      </c>
      <c r="S82" s="50">
        <f>Ekipe!Q169</f>
        <v>0</v>
      </c>
      <c r="T82" s="50">
        <f>Ekipe!R169</f>
        <v>0</v>
      </c>
      <c r="U82" s="50">
        <f>Ekipe!S169</f>
        <v>0</v>
      </c>
      <c r="V82" s="107">
        <f t="shared" si="5"/>
        <v>0</v>
      </c>
      <c r="W82" s="50">
        <f t="shared" si="6"/>
        <v>0</v>
      </c>
      <c r="X82" s="50">
        <v>0</v>
      </c>
      <c r="Y82" s="50">
        <f t="shared" si="7"/>
        <v>8</v>
      </c>
    </row>
    <row r="83" spans="1:25" ht="12.75">
      <c r="A83" s="50">
        <v>79</v>
      </c>
      <c r="B83" s="50"/>
      <c r="C83" s="50">
        <f>Ekipe!A170</f>
        <v>0</v>
      </c>
      <c r="D83" s="50">
        <f>Ekipe!B170</f>
        <v>0</v>
      </c>
      <c r="E83" s="50">
        <f>Ekipe!C170</f>
        <v>0</v>
      </c>
      <c r="F83" s="50">
        <f>Ekipe!D170</f>
        <v>0</v>
      </c>
      <c r="G83" s="50">
        <f>Ekipe!E170</f>
        <v>0</v>
      </c>
      <c r="H83" s="50">
        <f>Ekipe!F170</f>
        <v>0</v>
      </c>
      <c r="I83" s="50">
        <f>Ekipe!G170</f>
        <v>0</v>
      </c>
      <c r="J83" s="50">
        <f>Ekipe!H170</f>
        <v>0</v>
      </c>
      <c r="K83" s="50">
        <f>Ekipe!I170</f>
        <v>0</v>
      </c>
      <c r="L83" s="50">
        <f>Ekipe!J170</f>
        <v>0</v>
      </c>
      <c r="M83" s="50">
        <f>Ekipe!K170</f>
        <v>0</v>
      </c>
      <c r="N83" s="50">
        <f>Ekipe!L170</f>
        <v>0</v>
      </c>
      <c r="O83" s="50">
        <f>Ekipe!M170</f>
        <v>0</v>
      </c>
      <c r="P83" s="50">
        <f>Ekipe!N170</f>
        <v>0</v>
      </c>
      <c r="Q83" s="50">
        <f>Ekipe!O170</f>
        <v>0</v>
      </c>
      <c r="R83" s="50">
        <f>Ekipe!P170</f>
        <v>0</v>
      </c>
      <c r="S83" s="50">
        <f>Ekipe!Q170</f>
        <v>0</v>
      </c>
      <c r="T83" s="50">
        <f>Ekipe!R170</f>
        <v>0</v>
      </c>
      <c r="U83" s="50">
        <f>Ekipe!S170</f>
        <v>0</v>
      </c>
      <c r="V83" s="107">
        <f t="shared" si="5"/>
        <v>0</v>
      </c>
      <c r="W83" s="50">
        <f t="shared" si="6"/>
        <v>0</v>
      </c>
      <c r="X83" s="50">
        <v>0</v>
      </c>
      <c r="Y83" s="50">
        <f t="shared" si="7"/>
        <v>8</v>
      </c>
    </row>
    <row r="84" spans="1:25" ht="12.75">
      <c r="A84" s="50">
        <v>80</v>
      </c>
      <c r="B84" s="50"/>
      <c r="C84" s="50">
        <f>Ekipe!A171</f>
        <v>0</v>
      </c>
      <c r="D84" s="50">
        <f>Ekipe!B171</f>
        <v>0</v>
      </c>
      <c r="E84" s="50">
        <f>Ekipe!C171</f>
        <v>0</v>
      </c>
      <c r="F84" s="50">
        <f>Ekipe!D171</f>
        <v>0</v>
      </c>
      <c r="G84" s="50">
        <f>Ekipe!E171</f>
        <v>0</v>
      </c>
      <c r="H84" s="50">
        <f>Ekipe!F171</f>
        <v>0</v>
      </c>
      <c r="I84" s="50">
        <f>Ekipe!G171</f>
        <v>0</v>
      </c>
      <c r="J84" s="50">
        <f>Ekipe!H171</f>
        <v>0</v>
      </c>
      <c r="K84" s="50">
        <f>Ekipe!I171</f>
        <v>0</v>
      </c>
      <c r="L84" s="50">
        <f>Ekipe!J171</f>
        <v>0</v>
      </c>
      <c r="M84" s="50">
        <f>Ekipe!K171</f>
        <v>0</v>
      </c>
      <c r="N84" s="50">
        <f>Ekipe!L171</f>
        <v>0</v>
      </c>
      <c r="O84" s="50">
        <f>Ekipe!M171</f>
        <v>0</v>
      </c>
      <c r="P84" s="50">
        <f>Ekipe!N171</f>
        <v>0</v>
      </c>
      <c r="Q84" s="50">
        <f>Ekipe!O171</f>
        <v>0</v>
      </c>
      <c r="R84" s="50">
        <f>Ekipe!P171</f>
        <v>0</v>
      </c>
      <c r="S84" s="50">
        <f>Ekipe!Q171</f>
        <v>0</v>
      </c>
      <c r="T84" s="50">
        <f>Ekipe!R171</f>
        <v>0</v>
      </c>
      <c r="U84" s="50">
        <f>Ekipe!S171</f>
        <v>0</v>
      </c>
      <c r="V84" s="107">
        <f t="shared" si="5"/>
        <v>0</v>
      </c>
      <c r="W84" s="50">
        <f t="shared" si="6"/>
        <v>0</v>
      </c>
      <c r="X84" s="50">
        <v>0</v>
      </c>
      <c r="Y84" s="50">
        <f t="shared" si="7"/>
        <v>8</v>
      </c>
    </row>
    <row r="85" spans="1:25" ht="12.75">
      <c r="A85" s="50">
        <v>81</v>
      </c>
      <c r="B85" s="134"/>
      <c r="C85" s="50">
        <f>Ekipe!A172</f>
        <v>0</v>
      </c>
      <c r="D85" s="50">
        <f>Ekipe!B172</f>
        <v>0</v>
      </c>
      <c r="E85" s="50">
        <f>Ekipe!C172</f>
        <v>0</v>
      </c>
      <c r="F85" s="50">
        <f>Ekipe!D172</f>
        <v>0</v>
      </c>
      <c r="G85" s="50">
        <f>Ekipe!E172</f>
        <v>0</v>
      </c>
      <c r="H85" s="50">
        <f>Ekipe!F172</f>
        <v>0</v>
      </c>
      <c r="I85" s="50">
        <f>Ekipe!G172</f>
        <v>0</v>
      </c>
      <c r="J85" s="50">
        <f>Ekipe!H172</f>
        <v>0</v>
      </c>
      <c r="K85" s="50">
        <f>Ekipe!I172</f>
        <v>0</v>
      </c>
      <c r="L85" s="50">
        <f>Ekipe!J172</f>
        <v>0</v>
      </c>
      <c r="M85" s="50">
        <f>Ekipe!K172</f>
        <v>0</v>
      </c>
      <c r="N85" s="50">
        <f>Ekipe!L172</f>
        <v>0</v>
      </c>
      <c r="O85" s="50">
        <f>Ekipe!M172</f>
        <v>0</v>
      </c>
      <c r="P85" s="50">
        <f>Ekipe!N172</f>
        <v>0</v>
      </c>
      <c r="Q85" s="50">
        <f>Ekipe!O172</f>
        <v>0</v>
      </c>
      <c r="R85" s="50">
        <f>Ekipe!P172</f>
        <v>0</v>
      </c>
      <c r="S85" s="50">
        <f>Ekipe!Q172</f>
        <v>0</v>
      </c>
      <c r="T85" s="50">
        <f>Ekipe!R172</f>
        <v>0</v>
      </c>
      <c r="U85" s="50">
        <f>Ekipe!S172</f>
        <v>0</v>
      </c>
      <c r="V85" s="107">
        <f t="shared" si="5"/>
        <v>0</v>
      </c>
      <c r="W85" s="50">
        <f t="shared" si="6"/>
        <v>0</v>
      </c>
      <c r="X85" s="50">
        <v>0</v>
      </c>
      <c r="Y85" s="50">
        <f t="shared" si="7"/>
        <v>8</v>
      </c>
    </row>
    <row r="86" spans="1:25" ht="12.75">
      <c r="A86" s="50">
        <v>82</v>
      </c>
      <c r="B86" s="134"/>
      <c r="C86" s="50">
        <f>Ekipe!A173</f>
        <v>0</v>
      </c>
      <c r="D86" s="50">
        <f>Ekipe!B173</f>
        <v>0</v>
      </c>
      <c r="E86" s="50">
        <f>Ekipe!C173</f>
        <v>0</v>
      </c>
      <c r="F86" s="50">
        <f>Ekipe!D173</f>
        <v>0</v>
      </c>
      <c r="G86" s="50">
        <f>Ekipe!E173</f>
        <v>0</v>
      </c>
      <c r="H86" s="50">
        <f>Ekipe!F173</f>
        <v>0</v>
      </c>
      <c r="I86" s="50">
        <f>Ekipe!G173</f>
        <v>0</v>
      </c>
      <c r="J86" s="50">
        <f>Ekipe!H173</f>
        <v>0</v>
      </c>
      <c r="K86" s="50">
        <f>Ekipe!I173</f>
        <v>0</v>
      </c>
      <c r="L86" s="50">
        <f>Ekipe!J173</f>
        <v>0</v>
      </c>
      <c r="M86" s="50">
        <f>Ekipe!K173</f>
        <v>0</v>
      </c>
      <c r="N86" s="50">
        <f>Ekipe!L173</f>
        <v>0</v>
      </c>
      <c r="O86" s="50">
        <f>Ekipe!M173</f>
        <v>0</v>
      </c>
      <c r="P86" s="50">
        <f>Ekipe!N173</f>
        <v>0</v>
      </c>
      <c r="Q86" s="50">
        <f>Ekipe!O173</f>
        <v>0</v>
      </c>
      <c r="R86" s="50">
        <f>Ekipe!P173</f>
        <v>0</v>
      </c>
      <c r="S86" s="50">
        <f>Ekipe!Q173</f>
        <v>0</v>
      </c>
      <c r="T86" s="50">
        <f>Ekipe!R173</f>
        <v>0</v>
      </c>
      <c r="U86" s="50">
        <f>Ekipe!S173</f>
        <v>0</v>
      </c>
      <c r="V86" s="107">
        <f t="shared" si="5"/>
        <v>0</v>
      </c>
      <c r="W86" s="50">
        <f t="shared" si="6"/>
        <v>0</v>
      </c>
      <c r="X86" s="50">
        <v>0</v>
      </c>
      <c r="Y86" s="50">
        <f t="shared" si="7"/>
        <v>8</v>
      </c>
    </row>
    <row r="87" spans="1:25" ht="12.75">
      <c r="A87" s="50">
        <v>83</v>
      </c>
      <c r="B87" s="134"/>
      <c r="C87" s="50">
        <f>Ekipe!A174</f>
        <v>0</v>
      </c>
      <c r="D87" s="50">
        <f>Ekipe!B174</f>
        <v>0</v>
      </c>
      <c r="E87" s="50">
        <f>Ekipe!C174</f>
        <v>0</v>
      </c>
      <c r="F87" s="50">
        <f>Ekipe!D174</f>
        <v>0</v>
      </c>
      <c r="G87" s="50">
        <f>Ekipe!E174</f>
        <v>0</v>
      </c>
      <c r="H87" s="50">
        <f>Ekipe!F174</f>
        <v>0</v>
      </c>
      <c r="I87" s="50">
        <f>Ekipe!G174</f>
        <v>0</v>
      </c>
      <c r="J87" s="50">
        <f>Ekipe!H174</f>
        <v>0</v>
      </c>
      <c r="K87" s="50">
        <f>Ekipe!I174</f>
        <v>0</v>
      </c>
      <c r="L87" s="50">
        <f>Ekipe!J174</f>
        <v>0</v>
      </c>
      <c r="M87" s="50">
        <f>Ekipe!K174</f>
        <v>0</v>
      </c>
      <c r="N87" s="50">
        <f>Ekipe!L174</f>
        <v>0</v>
      </c>
      <c r="O87" s="50">
        <f>Ekipe!M174</f>
        <v>0</v>
      </c>
      <c r="P87" s="50">
        <f>Ekipe!N174</f>
        <v>0</v>
      </c>
      <c r="Q87" s="50">
        <f>Ekipe!O174</f>
        <v>0</v>
      </c>
      <c r="R87" s="50">
        <f>Ekipe!P174</f>
        <v>0</v>
      </c>
      <c r="S87" s="50">
        <f>Ekipe!Q174</f>
        <v>0</v>
      </c>
      <c r="T87" s="50">
        <f>Ekipe!R174</f>
        <v>0</v>
      </c>
      <c r="U87" s="50">
        <f>Ekipe!S174</f>
        <v>0</v>
      </c>
      <c r="V87" s="107">
        <f t="shared" si="5"/>
        <v>0</v>
      </c>
      <c r="W87" s="50">
        <f t="shared" si="6"/>
        <v>0</v>
      </c>
      <c r="X87" s="50">
        <v>0</v>
      </c>
      <c r="Y87" s="50">
        <f t="shared" si="7"/>
        <v>8</v>
      </c>
    </row>
    <row r="88" spans="1:25" ht="12.75">
      <c r="A88" s="50">
        <v>84</v>
      </c>
      <c r="B88" s="134"/>
      <c r="C88" s="50">
        <f>Ekipe!A175</f>
        <v>0</v>
      </c>
      <c r="D88" s="50">
        <f>Ekipe!B175</f>
        <v>0</v>
      </c>
      <c r="E88" s="50">
        <f>Ekipe!C175</f>
        <v>0</v>
      </c>
      <c r="F88" s="50">
        <f>Ekipe!D175</f>
        <v>0</v>
      </c>
      <c r="G88" s="50">
        <f>Ekipe!E175</f>
        <v>0</v>
      </c>
      <c r="H88" s="50">
        <f>Ekipe!F175</f>
        <v>0</v>
      </c>
      <c r="I88" s="50">
        <f>Ekipe!G175</f>
        <v>0</v>
      </c>
      <c r="J88" s="50">
        <f>Ekipe!H175</f>
        <v>0</v>
      </c>
      <c r="K88" s="50">
        <f>Ekipe!I175</f>
        <v>0</v>
      </c>
      <c r="L88" s="50">
        <f>Ekipe!J175</f>
        <v>0</v>
      </c>
      <c r="M88" s="50">
        <f>Ekipe!K175</f>
        <v>0</v>
      </c>
      <c r="N88" s="50">
        <f>Ekipe!L175</f>
        <v>0</v>
      </c>
      <c r="O88" s="50">
        <f>Ekipe!M175</f>
        <v>0</v>
      </c>
      <c r="P88" s="50">
        <f>Ekipe!N175</f>
        <v>0</v>
      </c>
      <c r="Q88" s="50">
        <f>Ekipe!O175</f>
        <v>0</v>
      </c>
      <c r="R88" s="50">
        <f>Ekipe!P175</f>
        <v>0</v>
      </c>
      <c r="S88" s="50">
        <f>Ekipe!Q175</f>
        <v>0</v>
      </c>
      <c r="T88" s="50">
        <f>Ekipe!R175</f>
        <v>0</v>
      </c>
      <c r="U88" s="50">
        <f>Ekipe!S175</f>
        <v>0</v>
      </c>
      <c r="V88" s="107">
        <f t="shared" si="5"/>
        <v>0</v>
      </c>
      <c r="W88" s="50">
        <f t="shared" si="6"/>
        <v>0</v>
      </c>
      <c r="X88" s="50">
        <v>0</v>
      </c>
      <c r="Y88" s="50">
        <f t="shared" si="7"/>
        <v>8</v>
      </c>
    </row>
    <row r="89" spans="1:25" ht="12.75">
      <c r="A89" s="50">
        <v>85</v>
      </c>
      <c r="B89" s="134"/>
      <c r="C89" s="50">
        <f>Ekipe!A176</f>
        <v>0</v>
      </c>
      <c r="D89" s="50">
        <f>Ekipe!B176</f>
        <v>0</v>
      </c>
      <c r="E89" s="50">
        <f>Ekipe!C176</f>
        <v>0</v>
      </c>
      <c r="F89" s="50">
        <f>Ekipe!D176</f>
        <v>0</v>
      </c>
      <c r="G89" s="50">
        <f>Ekipe!E176</f>
        <v>0</v>
      </c>
      <c r="H89" s="50">
        <f>Ekipe!F176</f>
        <v>0</v>
      </c>
      <c r="I89" s="50">
        <f>Ekipe!G176</f>
        <v>0</v>
      </c>
      <c r="J89" s="50">
        <f>Ekipe!H176</f>
        <v>0</v>
      </c>
      <c r="K89" s="50">
        <f>Ekipe!I176</f>
        <v>0</v>
      </c>
      <c r="L89" s="50">
        <f>Ekipe!J176</f>
        <v>0</v>
      </c>
      <c r="M89" s="50">
        <f>Ekipe!K176</f>
        <v>0</v>
      </c>
      <c r="N89" s="50">
        <f>Ekipe!L176</f>
        <v>0</v>
      </c>
      <c r="O89" s="50">
        <f>Ekipe!M176</f>
        <v>0</v>
      </c>
      <c r="P89" s="50">
        <f>Ekipe!N176</f>
        <v>0</v>
      </c>
      <c r="Q89" s="50">
        <f>Ekipe!O176</f>
        <v>0</v>
      </c>
      <c r="R89" s="50">
        <f>Ekipe!P176</f>
        <v>0</v>
      </c>
      <c r="S89" s="50">
        <f>Ekipe!Q176</f>
        <v>0</v>
      </c>
      <c r="T89" s="50">
        <f>Ekipe!R176</f>
        <v>0</v>
      </c>
      <c r="U89" s="50">
        <f>Ekipe!S176</f>
        <v>0</v>
      </c>
      <c r="V89" s="107">
        <f t="shared" si="5"/>
        <v>0</v>
      </c>
      <c r="W89" s="50">
        <f t="shared" si="6"/>
        <v>0</v>
      </c>
      <c r="X89" s="50">
        <v>0</v>
      </c>
      <c r="Y89" s="50">
        <f t="shared" si="7"/>
        <v>8</v>
      </c>
    </row>
    <row r="90" spans="1:25" ht="12.75">
      <c r="A90" s="50">
        <v>86</v>
      </c>
      <c r="B90" s="134"/>
      <c r="C90" s="50">
        <f>Ekipe!A177</f>
        <v>0</v>
      </c>
      <c r="D90" s="50">
        <f>Ekipe!B177</f>
        <v>0</v>
      </c>
      <c r="E90" s="50">
        <f>Ekipe!C177</f>
        <v>0</v>
      </c>
      <c r="F90" s="50">
        <f>Ekipe!D177</f>
        <v>0</v>
      </c>
      <c r="G90" s="50">
        <f>Ekipe!E177</f>
        <v>0</v>
      </c>
      <c r="H90" s="50">
        <f>Ekipe!F177</f>
        <v>0</v>
      </c>
      <c r="I90" s="50">
        <f>Ekipe!G177</f>
        <v>0</v>
      </c>
      <c r="J90" s="50">
        <f>Ekipe!H177</f>
        <v>0</v>
      </c>
      <c r="K90" s="50">
        <f>Ekipe!I177</f>
        <v>0</v>
      </c>
      <c r="L90" s="50">
        <f>Ekipe!J177</f>
        <v>0</v>
      </c>
      <c r="M90" s="50">
        <f>Ekipe!K177</f>
        <v>0</v>
      </c>
      <c r="N90" s="50">
        <f>Ekipe!L177</f>
        <v>0</v>
      </c>
      <c r="O90" s="50">
        <f>Ekipe!M177</f>
        <v>0</v>
      </c>
      <c r="P90" s="50">
        <f>Ekipe!N177</f>
        <v>0</v>
      </c>
      <c r="Q90" s="50">
        <f>Ekipe!O177</f>
        <v>0</v>
      </c>
      <c r="R90" s="50">
        <f>Ekipe!P177</f>
        <v>0</v>
      </c>
      <c r="S90" s="50">
        <f>Ekipe!Q177</f>
        <v>0</v>
      </c>
      <c r="T90" s="50">
        <f>Ekipe!R177</f>
        <v>0</v>
      </c>
      <c r="U90" s="50">
        <f>Ekipe!S177</f>
        <v>0</v>
      </c>
      <c r="V90" s="107">
        <f t="shared" si="5"/>
        <v>0</v>
      </c>
      <c r="W90" s="50">
        <f t="shared" si="6"/>
        <v>0</v>
      </c>
      <c r="X90" s="50">
        <v>0</v>
      </c>
      <c r="Y90" s="50">
        <f t="shared" si="7"/>
        <v>8</v>
      </c>
    </row>
    <row r="91" spans="1:25" ht="12.75">
      <c r="A91" s="50">
        <v>87</v>
      </c>
      <c r="B91" s="134"/>
      <c r="C91" s="50">
        <f>Ekipe!A178</f>
        <v>0</v>
      </c>
      <c r="D91" s="50">
        <f>Ekipe!B178</f>
        <v>0</v>
      </c>
      <c r="E91" s="50">
        <f>Ekipe!C178</f>
        <v>0</v>
      </c>
      <c r="F91" s="50">
        <f>Ekipe!D178</f>
        <v>0</v>
      </c>
      <c r="G91" s="50">
        <f>Ekipe!E178</f>
        <v>0</v>
      </c>
      <c r="H91" s="50">
        <f>Ekipe!F178</f>
        <v>0</v>
      </c>
      <c r="I91" s="50">
        <f>Ekipe!G178</f>
        <v>0</v>
      </c>
      <c r="J91" s="50">
        <f>Ekipe!H178</f>
        <v>0</v>
      </c>
      <c r="K91" s="50">
        <f>Ekipe!I178</f>
        <v>0</v>
      </c>
      <c r="L91" s="50">
        <f>Ekipe!J178</f>
        <v>0</v>
      </c>
      <c r="M91" s="50">
        <f>Ekipe!K178</f>
        <v>0</v>
      </c>
      <c r="N91" s="50">
        <f>Ekipe!L178</f>
        <v>0</v>
      </c>
      <c r="O91" s="50">
        <f>Ekipe!M178</f>
        <v>0</v>
      </c>
      <c r="P91" s="50">
        <f>Ekipe!N178</f>
        <v>0</v>
      </c>
      <c r="Q91" s="50">
        <f>Ekipe!O178</f>
        <v>0</v>
      </c>
      <c r="R91" s="50">
        <f>Ekipe!P178</f>
        <v>0</v>
      </c>
      <c r="S91" s="50">
        <f>Ekipe!Q178</f>
        <v>0</v>
      </c>
      <c r="T91" s="50">
        <f>Ekipe!R178</f>
        <v>0</v>
      </c>
      <c r="U91" s="50">
        <f>Ekipe!S178</f>
        <v>0</v>
      </c>
      <c r="V91" s="107">
        <f t="shared" si="5"/>
        <v>0</v>
      </c>
      <c r="W91" s="50">
        <f t="shared" si="6"/>
        <v>0</v>
      </c>
      <c r="X91" s="50">
        <v>0</v>
      </c>
      <c r="Y91" s="50">
        <f t="shared" si="7"/>
        <v>8</v>
      </c>
    </row>
    <row r="92" spans="1:25" ht="12.75">
      <c r="A92" s="50">
        <v>88</v>
      </c>
      <c r="B92" s="135"/>
      <c r="C92" s="50">
        <f>Ekipe!A179</f>
        <v>0</v>
      </c>
      <c r="D92" s="50">
        <f>Ekipe!B179</f>
        <v>0</v>
      </c>
      <c r="E92" s="50">
        <f>Ekipe!C179</f>
        <v>0</v>
      </c>
      <c r="F92" s="50">
        <f>Ekipe!D179</f>
        <v>0</v>
      </c>
      <c r="G92" s="50">
        <f>Ekipe!E179</f>
        <v>0</v>
      </c>
      <c r="H92" s="50">
        <f>Ekipe!F179</f>
        <v>0</v>
      </c>
      <c r="I92" s="50">
        <f>Ekipe!G179</f>
        <v>0</v>
      </c>
      <c r="J92" s="50">
        <f>Ekipe!H179</f>
        <v>0</v>
      </c>
      <c r="K92" s="50">
        <f>Ekipe!I179</f>
        <v>0</v>
      </c>
      <c r="L92" s="50">
        <f>Ekipe!J179</f>
        <v>0</v>
      </c>
      <c r="M92" s="50">
        <f>Ekipe!K179</f>
        <v>0</v>
      </c>
      <c r="N92" s="50">
        <f>Ekipe!L179</f>
        <v>0</v>
      </c>
      <c r="O92" s="50">
        <f>Ekipe!M179</f>
        <v>0</v>
      </c>
      <c r="P92" s="50">
        <f>Ekipe!N179</f>
        <v>0</v>
      </c>
      <c r="Q92" s="50">
        <f>Ekipe!O179</f>
        <v>0</v>
      </c>
      <c r="R92" s="50">
        <f>Ekipe!P179</f>
        <v>0</v>
      </c>
      <c r="S92" s="50">
        <f>Ekipe!Q179</f>
        <v>0</v>
      </c>
      <c r="T92" s="50">
        <f>Ekipe!R179</f>
        <v>0</v>
      </c>
      <c r="U92" s="50">
        <f>Ekipe!S179</f>
        <v>0</v>
      </c>
      <c r="V92" s="107">
        <f t="shared" si="5"/>
        <v>0</v>
      </c>
      <c r="W92" s="50">
        <f t="shared" si="6"/>
        <v>0</v>
      </c>
      <c r="X92" s="50">
        <v>0</v>
      </c>
      <c r="Y92" s="50">
        <f t="shared" si="7"/>
        <v>8</v>
      </c>
    </row>
    <row r="93" spans="1:25" ht="12.75">
      <c r="A93" s="50">
        <v>89</v>
      </c>
      <c r="B93" s="135"/>
      <c r="C93" s="50">
        <f>Ekipe!A180</f>
        <v>0</v>
      </c>
      <c r="D93" s="50">
        <f>Ekipe!B180</f>
        <v>0</v>
      </c>
      <c r="E93" s="50">
        <f>Ekipe!C180</f>
        <v>0</v>
      </c>
      <c r="F93" s="50">
        <f>Ekipe!D180</f>
        <v>0</v>
      </c>
      <c r="G93" s="50">
        <f>Ekipe!E180</f>
        <v>0</v>
      </c>
      <c r="H93" s="50">
        <f>Ekipe!F180</f>
        <v>0</v>
      </c>
      <c r="I93" s="50">
        <f>Ekipe!G180</f>
        <v>0</v>
      </c>
      <c r="J93" s="50">
        <f>Ekipe!H180</f>
        <v>0</v>
      </c>
      <c r="K93" s="50">
        <f>Ekipe!I180</f>
        <v>0</v>
      </c>
      <c r="L93" s="50">
        <f>Ekipe!J180</f>
        <v>0</v>
      </c>
      <c r="M93" s="50">
        <f>Ekipe!K180</f>
        <v>0</v>
      </c>
      <c r="N93" s="50">
        <f>Ekipe!L180</f>
        <v>0</v>
      </c>
      <c r="O93" s="50">
        <f>Ekipe!M180</f>
        <v>0</v>
      </c>
      <c r="P93" s="50">
        <f>Ekipe!N180</f>
        <v>0</v>
      </c>
      <c r="Q93" s="50">
        <f>Ekipe!O180</f>
        <v>0</v>
      </c>
      <c r="R93" s="50">
        <f>Ekipe!P180</f>
        <v>0</v>
      </c>
      <c r="S93" s="50">
        <f>Ekipe!Q180</f>
        <v>0</v>
      </c>
      <c r="T93" s="50">
        <f>Ekipe!R180</f>
        <v>0</v>
      </c>
      <c r="U93" s="50">
        <f>Ekipe!S180</f>
        <v>0</v>
      </c>
      <c r="V93" s="107">
        <f t="shared" si="5"/>
        <v>0</v>
      </c>
      <c r="W93" s="50">
        <f t="shared" si="6"/>
        <v>0</v>
      </c>
      <c r="X93" s="50">
        <v>0</v>
      </c>
      <c r="Y93" s="50">
        <f t="shared" si="7"/>
        <v>8</v>
      </c>
    </row>
    <row r="94" spans="1:25" ht="12.75">
      <c r="A94" s="50">
        <v>90</v>
      </c>
      <c r="B94" s="135"/>
      <c r="C94" s="50">
        <f>Ekipe!A181</f>
        <v>0</v>
      </c>
      <c r="D94" s="50">
        <f>Ekipe!B181</f>
        <v>0</v>
      </c>
      <c r="E94" s="50">
        <f>Ekipe!C181</f>
        <v>0</v>
      </c>
      <c r="F94" s="50">
        <f>Ekipe!D181</f>
        <v>0</v>
      </c>
      <c r="G94" s="50">
        <f>Ekipe!E181</f>
        <v>0</v>
      </c>
      <c r="H94" s="50">
        <f>Ekipe!F181</f>
        <v>0</v>
      </c>
      <c r="I94" s="50">
        <f>Ekipe!G181</f>
        <v>0</v>
      </c>
      <c r="J94" s="50">
        <f>Ekipe!H181</f>
        <v>0</v>
      </c>
      <c r="K94" s="50">
        <f>Ekipe!I181</f>
        <v>0</v>
      </c>
      <c r="L94" s="50">
        <f>Ekipe!J181</f>
        <v>0</v>
      </c>
      <c r="M94" s="50">
        <f>Ekipe!K181</f>
        <v>0</v>
      </c>
      <c r="N94" s="50">
        <f>Ekipe!L181</f>
        <v>0</v>
      </c>
      <c r="O94" s="50">
        <f>Ekipe!M181</f>
        <v>0</v>
      </c>
      <c r="P94" s="50">
        <f>Ekipe!N181</f>
        <v>0</v>
      </c>
      <c r="Q94" s="50">
        <f>Ekipe!O181</f>
        <v>0</v>
      </c>
      <c r="R94" s="50">
        <f>Ekipe!P181</f>
        <v>0</v>
      </c>
      <c r="S94" s="50">
        <f>Ekipe!Q181</f>
        <v>0</v>
      </c>
      <c r="T94" s="50">
        <f>Ekipe!R181</f>
        <v>0</v>
      </c>
      <c r="U94" s="50">
        <f>Ekipe!S181</f>
        <v>0</v>
      </c>
      <c r="V94" s="107">
        <f t="shared" si="5"/>
        <v>0</v>
      </c>
      <c r="W94" s="50">
        <f t="shared" si="6"/>
        <v>0</v>
      </c>
      <c r="X94" s="50">
        <v>0</v>
      </c>
      <c r="Y94" s="50">
        <f t="shared" si="7"/>
        <v>8</v>
      </c>
    </row>
    <row r="95" spans="1:25" ht="12.75">
      <c r="A95" s="50">
        <v>91</v>
      </c>
      <c r="B95" s="135"/>
      <c r="C95" s="50">
        <f>Ekipe!A182</f>
        <v>0</v>
      </c>
      <c r="D95" s="50">
        <f>Ekipe!B182</f>
        <v>0</v>
      </c>
      <c r="E95" s="50">
        <f>Ekipe!C182</f>
        <v>0</v>
      </c>
      <c r="F95" s="50">
        <f>Ekipe!D182</f>
        <v>0</v>
      </c>
      <c r="G95" s="50">
        <f>Ekipe!E182</f>
        <v>0</v>
      </c>
      <c r="H95" s="50">
        <f>Ekipe!F182</f>
        <v>0</v>
      </c>
      <c r="I95" s="50">
        <f>Ekipe!G182</f>
        <v>0</v>
      </c>
      <c r="J95" s="50">
        <f>Ekipe!H182</f>
        <v>0</v>
      </c>
      <c r="K95" s="50">
        <f>Ekipe!I182</f>
        <v>0</v>
      </c>
      <c r="L95" s="50">
        <f>Ekipe!J182</f>
        <v>0</v>
      </c>
      <c r="M95" s="50">
        <f>Ekipe!K182</f>
        <v>0</v>
      </c>
      <c r="N95" s="50">
        <f>Ekipe!L182</f>
        <v>0</v>
      </c>
      <c r="O95" s="50">
        <f>Ekipe!M182</f>
        <v>0</v>
      </c>
      <c r="P95" s="50">
        <f>Ekipe!N182</f>
        <v>0</v>
      </c>
      <c r="Q95" s="50">
        <f>Ekipe!O182</f>
        <v>0</v>
      </c>
      <c r="R95" s="50">
        <f>Ekipe!P182</f>
        <v>0</v>
      </c>
      <c r="S95" s="50">
        <f>Ekipe!Q182</f>
        <v>0</v>
      </c>
      <c r="T95" s="50">
        <f>Ekipe!R182</f>
        <v>0</v>
      </c>
      <c r="U95" s="50">
        <f>Ekipe!S182</f>
        <v>0</v>
      </c>
      <c r="V95" s="107">
        <f t="shared" si="5"/>
        <v>0</v>
      </c>
      <c r="W95" s="50">
        <f t="shared" si="6"/>
        <v>0</v>
      </c>
      <c r="X95" s="50">
        <v>0</v>
      </c>
      <c r="Y95" s="50">
        <f t="shared" si="7"/>
        <v>8</v>
      </c>
    </row>
    <row r="96" spans="1:25" ht="12.75">
      <c r="A96" s="50">
        <v>92</v>
      </c>
      <c r="B96" s="135"/>
      <c r="C96" s="50">
        <f>Ekipe!A183</f>
        <v>0</v>
      </c>
      <c r="D96" s="50">
        <f>Ekipe!B183</f>
        <v>0</v>
      </c>
      <c r="E96" s="50">
        <f>Ekipe!C183</f>
        <v>0</v>
      </c>
      <c r="F96" s="50">
        <f>Ekipe!D183</f>
        <v>0</v>
      </c>
      <c r="G96" s="50">
        <f>Ekipe!E183</f>
        <v>0</v>
      </c>
      <c r="H96" s="50">
        <f>Ekipe!F183</f>
        <v>0</v>
      </c>
      <c r="I96" s="50">
        <f>Ekipe!G183</f>
        <v>0</v>
      </c>
      <c r="J96" s="50">
        <f>Ekipe!H183</f>
        <v>0</v>
      </c>
      <c r="K96" s="50">
        <f>Ekipe!I183</f>
        <v>0</v>
      </c>
      <c r="L96" s="50">
        <f>Ekipe!J183</f>
        <v>0</v>
      </c>
      <c r="M96" s="50">
        <f>Ekipe!K183</f>
        <v>0</v>
      </c>
      <c r="N96" s="50">
        <f>Ekipe!L183</f>
        <v>0</v>
      </c>
      <c r="O96" s="50">
        <f>Ekipe!M183</f>
        <v>0</v>
      </c>
      <c r="P96" s="50">
        <f>Ekipe!N183</f>
        <v>0</v>
      </c>
      <c r="Q96" s="50">
        <f>Ekipe!O183</f>
        <v>0</v>
      </c>
      <c r="R96" s="50">
        <f>Ekipe!P183</f>
        <v>0</v>
      </c>
      <c r="S96" s="50">
        <f>Ekipe!Q183</f>
        <v>0</v>
      </c>
      <c r="T96" s="50">
        <f>Ekipe!R183</f>
        <v>0</v>
      </c>
      <c r="U96" s="50">
        <f>Ekipe!S183</f>
        <v>0</v>
      </c>
      <c r="V96" s="107">
        <f t="shared" si="5"/>
        <v>0</v>
      </c>
      <c r="W96" s="50">
        <f t="shared" si="6"/>
        <v>0</v>
      </c>
      <c r="X96" s="50">
        <v>0</v>
      </c>
      <c r="Y96" s="50">
        <f t="shared" si="7"/>
        <v>8</v>
      </c>
    </row>
    <row r="97" spans="1:25" ht="12.75">
      <c r="A97" s="50">
        <v>93</v>
      </c>
      <c r="B97" s="135"/>
      <c r="C97" s="50">
        <f>Ekipe!A184</f>
        <v>0</v>
      </c>
      <c r="D97" s="50">
        <f>Ekipe!B184</f>
        <v>0</v>
      </c>
      <c r="E97" s="50">
        <f>Ekipe!C184</f>
        <v>0</v>
      </c>
      <c r="F97" s="50">
        <f>Ekipe!D184</f>
        <v>0</v>
      </c>
      <c r="G97" s="50">
        <f>Ekipe!E184</f>
        <v>0</v>
      </c>
      <c r="H97" s="50">
        <f>Ekipe!F184</f>
        <v>0</v>
      </c>
      <c r="I97" s="50">
        <f>Ekipe!G184</f>
        <v>0</v>
      </c>
      <c r="J97" s="50">
        <f>Ekipe!H184</f>
        <v>0</v>
      </c>
      <c r="K97" s="50">
        <f>Ekipe!I184</f>
        <v>0</v>
      </c>
      <c r="L97" s="50">
        <f>Ekipe!J184</f>
        <v>0</v>
      </c>
      <c r="M97" s="50">
        <f>Ekipe!K184</f>
        <v>0</v>
      </c>
      <c r="N97" s="50">
        <f>Ekipe!L184</f>
        <v>0</v>
      </c>
      <c r="O97" s="50">
        <f>Ekipe!M184</f>
        <v>0</v>
      </c>
      <c r="P97" s="50">
        <f>Ekipe!N184</f>
        <v>0</v>
      </c>
      <c r="Q97" s="50">
        <f>Ekipe!O184</f>
        <v>0</v>
      </c>
      <c r="R97" s="50">
        <f>Ekipe!P184</f>
        <v>0</v>
      </c>
      <c r="S97" s="50">
        <f>Ekipe!Q184</f>
        <v>0</v>
      </c>
      <c r="T97" s="50">
        <f>Ekipe!R184</f>
        <v>0</v>
      </c>
      <c r="U97" s="50">
        <f>Ekipe!S184</f>
        <v>0</v>
      </c>
      <c r="V97" s="107">
        <f t="shared" si="5"/>
        <v>0</v>
      </c>
      <c r="W97" s="50">
        <f t="shared" si="6"/>
        <v>0</v>
      </c>
      <c r="X97" s="50">
        <v>0</v>
      </c>
      <c r="Y97" s="50">
        <f t="shared" si="7"/>
        <v>8</v>
      </c>
    </row>
    <row r="98" spans="1:25" ht="12.75">
      <c r="A98" s="50">
        <v>94</v>
      </c>
      <c r="B98" s="135"/>
      <c r="C98" s="50">
        <f>Ekipe!A185</f>
        <v>0</v>
      </c>
      <c r="D98" s="50">
        <f>Ekipe!B185</f>
        <v>0</v>
      </c>
      <c r="E98" s="50">
        <f>Ekipe!C185</f>
        <v>0</v>
      </c>
      <c r="F98" s="50">
        <f>Ekipe!D185</f>
        <v>0</v>
      </c>
      <c r="G98" s="50">
        <f>Ekipe!E185</f>
        <v>0</v>
      </c>
      <c r="H98" s="50">
        <f>Ekipe!F185</f>
        <v>0</v>
      </c>
      <c r="I98" s="50">
        <f>Ekipe!G185</f>
        <v>0</v>
      </c>
      <c r="J98" s="50">
        <f>Ekipe!H185</f>
        <v>0</v>
      </c>
      <c r="K98" s="50">
        <f>Ekipe!I185</f>
        <v>0</v>
      </c>
      <c r="L98" s="50">
        <f>Ekipe!J185</f>
        <v>0</v>
      </c>
      <c r="M98" s="50">
        <f>Ekipe!K185</f>
        <v>0</v>
      </c>
      <c r="N98" s="50">
        <f>Ekipe!L185</f>
        <v>0</v>
      </c>
      <c r="O98" s="50">
        <f>Ekipe!M185</f>
        <v>0</v>
      </c>
      <c r="P98" s="50">
        <f>Ekipe!N185</f>
        <v>0</v>
      </c>
      <c r="Q98" s="50">
        <f>Ekipe!O185</f>
        <v>0</v>
      </c>
      <c r="R98" s="50">
        <f>Ekipe!P185</f>
        <v>0</v>
      </c>
      <c r="S98" s="50">
        <f>Ekipe!Q185</f>
        <v>0</v>
      </c>
      <c r="T98" s="50">
        <f>Ekipe!R185</f>
        <v>0</v>
      </c>
      <c r="U98" s="50">
        <f>Ekipe!S185</f>
        <v>0</v>
      </c>
      <c r="V98" s="107">
        <f t="shared" si="5"/>
        <v>0</v>
      </c>
      <c r="W98" s="50">
        <f t="shared" si="6"/>
        <v>0</v>
      </c>
      <c r="X98" s="50">
        <v>0</v>
      </c>
      <c r="Y98" s="50">
        <f t="shared" si="7"/>
        <v>8</v>
      </c>
    </row>
    <row r="99" spans="1:25" ht="12.75">
      <c r="A99" s="50">
        <v>95</v>
      </c>
      <c r="B99" s="135"/>
      <c r="C99" s="50">
        <f>Ekipe!A186</f>
        <v>0</v>
      </c>
      <c r="D99" s="50">
        <f>Ekipe!B186</f>
        <v>0</v>
      </c>
      <c r="E99" s="50">
        <f>Ekipe!C186</f>
        <v>0</v>
      </c>
      <c r="F99" s="50">
        <f>Ekipe!D186</f>
        <v>0</v>
      </c>
      <c r="G99" s="50">
        <f>Ekipe!E186</f>
        <v>0</v>
      </c>
      <c r="H99" s="50">
        <f>Ekipe!F186</f>
        <v>0</v>
      </c>
      <c r="I99" s="50">
        <f>Ekipe!G186</f>
        <v>0</v>
      </c>
      <c r="J99" s="50">
        <f>Ekipe!H186</f>
        <v>0</v>
      </c>
      <c r="K99" s="50">
        <f>Ekipe!I186</f>
        <v>0</v>
      </c>
      <c r="L99" s="50">
        <f>Ekipe!J186</f>
        <v>0</v>
      </c>
      <c r="M99" s="50">
        <f>Ekipe!K186</f>
        <v>0</v>
      </c>
      <c r="N99" s="50">
        <f>Ekipe!L186</f>
        <v>0</v>
      </c>
      <c r="O99" s="50">
        <f>Ekipe!M186</f>
        <v>0</v>
      </c>
      <c r="P99" s="50">
        <f>Ekipe!N186</f>
        <v>0</v>
      </c>
      <c r="Q99" s="50">
        <f>Ekipe!O186</f>
        <v>0</v>
      </c>
      <c r="R99" s="50">
        <f>Ekipe!P186</f>
        <v>0</v>
      </c>
      <c r="S99" s="50">
        <f>Ekipe!Q186</f>
        <v>0</v>
      </c>
      <c r="T99" s="50">
        <f>Ekipe!R186</f>
        <v>0</v>
      </c>
      <c r="U99" s="50">
        <f>Ekipe!S186</f>
        <v>0</v>
      </c>
      <c r="V99" s="107">
        <f t="shared" si="5"/>
        <v>0</v>
      </c>
      <c r="W99" s="50">
        <f t="shared" si="6"/>
        <v>0</v>
      </c>
      <c r="X99" s="50">
        <v>0</v>
      </c>
      <c r="Y99" s="50">
        <f t="shared" si="7"/>
        <v>8</v>
      </c>
    </row>
    <row r="100" spans="1:25" ht="12.75">
      <c r="A100" s="50">
        <v>96</v>
      </c>
      <c r="B100" s="135"/>
      <c r="C100" s="50">
        <f>Ekipe!A187</f>
        <v>0</v>
      </c>
      <c r="D100" s="50">
        <f>Ekipe!B187</f>
        <v>0</v>
      </c>
      <c r="E100" s="50">
        <f>Ekipe!C187</f>
        <v>0</v>
      </c>
      <c r="F100" s="50">
        <f>Ekipe!D187</f>
        <v>0</v>
      </c>
      <c r="G100" s="50">
        <f>Ekipe!E187</f>
        <v>0</v>
      </c>
      <c r="H100" s="50">
        <f>Ekipe!F187</f>
        <v>0</v>
      </c>
      <c r="I100" s="50">
        <f>Ekipe!G187</f>
        <v>0</v>
      </c>
      <c r="J100" s="50">
        <f>Ekipe!H187</f>
        <v>0</v>
      </c>
      <c r="K100" s="50">
        <f>Ekipe!I187</f>
        <v>0</v>
      </c>
      <c r="L100" s="50">
        <f>Ekipe!J187</f>
        <v>0</v>
      </c>
      <c r="M100" s="50">
        <f>Ekipe!K187</f>
        <v>0</v>
      </c>
      <c r="N100" s="50">
        <f>Ekipe!L187</f>
        <v>0</v>
      </c>
      <c r="O100" s="50">
        <f>Ekipe!M187</f>
        <v>0</v>
      </c>
      <c r="P100" s="50">
        <f>Ekipe!N187</f>
        <v>0</v>
      </c>
      <c r="Q100" s="50">
        <f>Ekipe!O187</f>
        <v>0</v>
      </c>
      <c r="R100" s="50">
        <f>Ekipe!P187</f>
        <v>0</v>
      </c>
      <c r="S100" s="50">
        <f>Ekipe!Q187</f>
        <v>0</v>
      </c>
      <c r="T100" s="50">
        <f>Ekipe!R187</f>
        <v>0</v>
      </c>
      <c r="U100" s="50">
        <f>Ekipe!S187</f>
        <v>0</v>
      </c>
      <c r="V100" s="107">
        <f t="shared" si="5"/>
        <v>0</v>
      </c>
      <c r="W100" s="50">
        <f t="shared" si="6"/>
        <v>0</v>
      </c>
      <c r="X100" s="50">
        <v>0</v>
      </c>
      <c r="Y100" s="50">
        <f t="shared" si="7"/>
        <v>8</v>
      </c>
    </row>
    <row r="101" spans="1:25" ht="12.75">
      <c r="A101" s="50">
        <v>97</v>
      </c>
      <c r="B101" s="135"/>
      <c r="C101" s="50">
        <f>Ekipe!A188</f>
        <v>0</v>
      </c>
      <c r="D101" s="50">
        <f>Ekipe!B188</f>
        <v>0</v>
      </c>
      <c r="E101" s="50">
        <f>Ekipe!C188</f>
        <v>0</v>
      </c>
      <c r="F101" s="50">
        <f>Ekipe!D188</f>
        <v>0</v>
      </c>
      <c r="G101" s="50">
        <f>Ekipe!E188</f>
        <v>0</v>
      </c>
      <c r="H101" s="50">
        <f>Ekipe!F188</f>
        <v>0</v>
      </c>
      <c r="I101" s="50">
        <f>Ekipe!G188</f>
        <v>0</v>
      </c>
      <c r="J101" s="50">
        <f>Ekipe!H188</f>
        <v>0</v>
      </c>
      <c r="K101" s="50">
        <f>Ekipe!I188</f>
        <v>0</v>
      </c>
      <c r="L101" s="50">
        <f>Ekipe!J188</f>
        <v>0</v>
      </c>
      <c r="M101" s="50">
        <f>Ekipe!K188</f>
        <v>0</v>
      </c>
      <c r="N101" s="50">
        <f>Ekipe!L188</f>
        <v>0</v>
      </c>
      <c r="O101" s="50">
        <f>Ekipe!M188</f>
        <v>0</v>
      </c>
      <c r="P101" s="50">
        <f>Ekipe!N188</f>
        <v>0</v>
      </c>
      <c r="Q101" s="50">
        <f>Ekipe!O188</f>
        <v>0</v>
      </c>
      <c r="R101" s="50">
        <f>Ekipe!P188</f>
        <v>0</v>
      </c>
      <c r="S101" s="50">
        <f>Ekipe!Q188</f>
        <v>0</v>
      </c>
      <c r="T101" s="50">
        <f>Ekipe!R188</f>
        <v>0</v>
      </c>
      <c r="U101" s="50">
        <f>Ekipe!S188</f>
        <v>0</v>
      </c>
      <c r="V101" s="107">
        <f aca="true" t="shared" si="8" ref="V101:V132">IF(ISERR(W101/($E$2-Y101)),0,W101/($E$2-Y101))</f>
        <v>0</v>
      </c>
      <c r="W101" s="50">
        <f aca="true" t="shared" si="9" ref="W101:W132">SUM(D101:U101)</f>
        <v>0</v>
      </c>
      <c r="X101" s="50">
        <v>0</v>
      </c>
      <c r="Y101" s="50">
        <f t="shared" si="7"/>
        <v>8</v>
      </c>
    </row>
    <row r="102" spans="1:25" ht="12.75">
      <c r="A102" s="50">
        <v>98</v>
      </c>
      <c r="B102" s="135"/>
      <c r="C102" s="50">
        <f>Ekipe!A189</f>
        <v>0</v>
      </c>
      <c r="D102" s="50">
        <f>Ekipe!B189</f>
        <v>0</v>
      </c>
      <c r="E102" s="50">
        <f>Ekipe!C189</f>
        <v>0</v>
      </c>
      <c r="F102" s="50">
        <f>Ekipe!D189</f>
        <v>0</v>
      </c>
      <c r="G102" s="50">
        <f>Ekipe!E189</f>
        <v>0</v>
      </c>
      <c r="H102" s="50">
        <f>Ekipe!F189</f>
        <v>0</v>
      </c>
      <c r="I102" s="50">
        <f>Ekipe!G189</f>
        <v>0</v>
      </c>
      <c r="J102" s="50">
        <f>Ekipe!H189</f>
        <v>0</v>
      </c>
      <c r="K102" s="50">
        <f>Ekipe!I189</f>
        <v>0</v>
      </c>
      <c r="L102" s="50">
        <f>Ekipe!J189</f>
        <v>0</v>
      </c>
      <c r="M102" s="50">
        <f>Ekipe!K189</f>
        <v>0</v>
      </c>
      <c r="N102" s="50">
        <f>Ekipe!L189</f>
        <v>0</v>
      </c>
      <c r="O102" s="50">
        <f>Ekipe!M189</f>
        <v>0</v>
      </c>
      <c r="P102" s="50">
        <f>Ekipe!N189</f>
        <v>0</v>
      </c>
      <c r="Q102" s="50">
        <f>Ekipe!O189</f>
        <v>0</v>
      </c>
      <c r="R102" s="50">
        <f>Ekipe!P189</f>
        <v>0</v>
      </c>
      <c r="S102" s="50">
        <f>Ekipe!Q189</f>
        <v>0</v>
      </c>
      <c r="T102" s="50">
        <f>Ekipe!R189</f>
        <v>0</v>
      </c>
      <c r="U102" s="50">
        <f>Ekipe!S189</f>
        <v>0</v>
      </c>
      <c r="V102" s="107">
        <f t="shared" si="8"/>
        <v>0</v>
      </c>
      <c r="W102" s="50">
        <f t="shared" si="9"/>
        <v>0</v>
      </c>
      <c r="X102" s="50">
        <v>0</v>
      </c>
      <c r="Y102" s="50">
        <f t="shared" si="7"/>
        <v>8</v>
      </c>
    </row>
    <row r="103" spans="1:25" ht="12.75">
      <c r="A103" s="50">
        <v>99</v>
      </c>
      <c r="B103" s="135"/>
      <c r="C103" s="50">
        <f>Ekipe!A190</f>
        <v>0</v>
      </c>
      <c r="D103" s="50">
        <f>Ekipe!B190</f>
        <v>0</v>
      </c>
      <c r="E103" s="50">
        <f>Ekipe!C190</f>
        <v>0</v>
      </c>
      <c r="F103" s="50">
        <f>Ekipe!D190</f>
        <v>0</v>
      </c>
      <c r="G103" s="50">
        <f>Ekipe!E190</f>
        <v>0</v>
      </c>
      <c r="H103" s="50">
        <f>Ekipe!F190</f>
        <v>0</v>
      </c>
      <c r="I103" s="50">
        <f>Ekipe!G190</f>
        <v>0</v>
      </c>
      <c r="J103" s="50">
        <f>Ekipe!H190</f>
        <v>0</v>
      </c>
      <c r="K103" s="50">
        <f>Ekipe!I190</f>
        <v>0</v>
      </c>
      <c r="L103" s="50">
        <f>Ekipe!J190</f>
        <v>0</v>
      </c>
      <c r="M103" s="50">
        <f>Ekipe!K190</f>
        <v>0</v>
      </c>
      <c r="N103" s="50">
        <f>Ekipe!L190</f>
        <v>0</v>
      </c>
      <c r="O103" s="50">
        <f>Ekipe!M190</f>
        <v>0</v>
      </c>
      <c r="P103" s="50">
        <f>Ekipe!N190</f>
        <v>0</v>
      </c>
      <c r="Q103" s="50">
        <f>Ekipe!O190</f>
        <v>0</v>
      </c>
      <c r="R103" s="50">
        <f>Ekipe!P190</f>
        <v>0</v>
      </c>
      <c r="S103" s="50">
        <f>Ekipe!Q190</f>
        <v>0</v>
      </c>
      <c r="T103" s="50">
        <f>Ekipe!R190</f>
        <v>0</v>
      </c>
      <c r="U103" s="50">
        <f>Ekipe!S190</f>
        <v>0</v>
      </c>
      <c r="V103" s="107">
        <f t="shared" si="8"/>
        <v>0</v>
      </c>
      <c r="W103" s="50">
        <f t="shared" si="9"/>
        <v>0</v>
      </c>
      <c r="X103" s="50">
        <v>0</v>
      </c>
      <c r="Y103" s="50">
        <f t="shared" si="7"/>
        <v>8</v>
      </c>
    </row>
    <row r="104" spans="1:25" ht="12.75">
      <c r="A104" s="50">
        <v>100</v>
      </c>
      <c r="B104" s="135"/>
      <c r="C104" s="50">
        <f>Ekipe!A191</f>
        <v>0</v>
      </c>
      <c r="D104" s="50">
        <f>Ekipe!B191</f>
        <v>0</v>
      </c>
      <c r="E104" s="50">
        <f>Ekipe!C191</f>
        <v>0</v>
      </c>
      <c r="F104" s="50">
        <f>Ekipe!D191</f>
        <v>0</v>
      </c>
      <c r="G104" s="50">
        <f>Ekipe!E191</f>
        <v>0</v>
      </c>
      <c r="H104" s="50">
        <f>Ekipe!F191</f>
        <v>0</v>
      </c>
      <c r="I104" s="50">
        <f>Ekipe!G191</f>
        <v>0</v>
      </c>
      <c r="J104" s="50">
        <f>Ekipe!H191</f>
        <v>0</v>
      </c>
      <c r="K104" s="50">
        <f>Ekipe!I191</f>
        <v>0</v>
      </c>
      <c r="L104" s="50">
        <f>Ekipe!J191</f>
        <v>0</v>
      </c>
      <c r="M104" s="50">
        <f>Ekipe!K191</f>
        <v>0</v>
      </c>
      <c r="N104" s="50">
        <f>Ekipe!L191</f>
        <v>0</v>
      </c>
      <c r="O104" s="50">
        <f>Ekipe!M191</f>
        <v>0</v>
      </c>
      <c r="P104" s="50">
        <f>Ekipe!N191</f>
        <v>0</v>
      </c>
      <c r="Q104" s="50">
        <f>Ekipe!O191</f>
        <v>0</v>
      </c>
      <c r="R104" s="50">
        <f>Ekipe!P191</f>
        <v>0</v>
      </c>
      <c r="S104" s="50">
        <f>Ekipe!Q191</f>
        <v>0</v>
      </c>
      <c r="T104" s="50">
        <f>Ekipe!R191</f>
        <v>0</v>
      </c>
      <c r="U104" s="50">
        <f>Ekipe!S191</f>
        <v>0</v>
      </c>
      <c r="V104" s="107">
        <f t="shared" si="8"/>
        <v>0</v>
      </c>
      <c r="W104" s="50">
        <f t="shared" si="9"/>
        <v>0</v>
      </c>
      <c r="X104" s="50">
        <v>0</v>
      </c>
      <c r="Y104" s="50">
        <f t="shared" si="7"/>
        <v>8</v>
      </c>
    </row>
    <row r="105" spans="1:25" ht="12.75">
      <c r="A105" s="50">
        <v>101</v>
      </c>
      <c r="B105" s="135"/>
      <c r="C105" s="50">
        <f>Ekipe!A192</f>
        <v>0</v>
      </c>
      <c r="D105" s="50">
        <f>Ekipe!B192</f>
        <v>0</v>
      </c>
      <c r="E105" s="50">
        <f>Ekipe!C192</f>
        <v>0</v>
      </c>
      <c r="F105" s="50">
        <f>Ekipe!D192</f>
        <v>0</v>
      </c>
      <c r="G105" s="50">
        <f>Ekipe!E192</f>
        <v>0</v>
      </c>
      <c r="H105" s="50">
        <f>Ekipe!F192</f>
        <v>0</v>
      </c>
      <c r="I105" s="50">
        <f>Ekipe!G192</f>
        <v>0</v>
      </c>
      <c r="J105" s="50">
        <f>Ekipe!H192</f>
        <v>0</v>
      </c>
      <c r="K105" s="50">
        <f>Ekipe!I192</f>
        <v>0</v>
      </c>
      <c r="L105" s="50">
        <f>Ekipe!J192</f>
        <v>0</v>
      </c>
      <c r="M105" s="50">
        <f>Ekipe!K192</f>
        <v>0</v>
      </c>
      <c r="N105" s="50">
        <f>Ekipe!L192</f>
        <v>0</v>
      </c>
      <c r="O105" s="50">
        <f>Ekipe!M192</f>
        <v>0</v>
      </c>
      <c r="P105" s="50">
        <f>Ekipe!N192</f>
        <v>0</v>
      </c>
      <c r="Q105" s="50">
        <f>Ekipe!O192</f>
        <v>0</v>
      </c>
      <c r="R105" s="50">
        <f>Ekipe!P192</f>
        <v>0</v>
      </c>
      <c r="S105" s="50">
        <f>Ekipe!Q192</f>
        <v>0</v>
      </c>
      <c r="T105" s="50">
        <f>Ekipe!R192</f>
        <v>0</v>
      </c>
      <c r="U105" s="50">
        <f>Ekipe!S192</f>
        <v>0</v>
      </c>
      <c r="V105" s="107">
        <f t="shared" si="8"/>
        <v>0</v>
      </c>
      <c r="W105" s="50">
        <f t="shared" si="9"/>
        <v>0</v>
      </c>
      <c r="X105" s="50">
        <v>0</v>
      </c>
      <c r="Y105" s="50">
        <f t="shared" si="7"/>
        <v>8</v>
      </c>
    </row>
    <row r="106" spans="1:25" ht="12.75">
      <c r="A106" s="50">
        <v>102</v>
      </c>
      <c r="B106" s="135"/>
      <c r="C106" s="50">
        <f>Ekipe!A193</f>
        <v>0</v>
      </c>
      <c r="D106" s="50">
        <f>Ekipe!B193</f>
        <v>0</v>
      </c>
      <c r="E106" s="50">
        <f>Ekipe!C193</f>
        <v>0</v>
      </c>
      <c r="F106" s="50">
        <f>Ekipe!D193</f>
        <v>0</v>
      </c>
      <c r="G106" s="50">
        <f>Ekipe!E193</f>
        <v>0</v>
      </c>
      <c r="H106" s="50">
        <f>Ekipe!F193</f>
        <v>0</v>
      </c>
      <c r="I106" s="50">
        <f>Ekipe!G193</f>
        <v>0</v>
      </c>
      <c r="J106" s="50">
        <f>Ekipe!H193</f>
        <v>0</v>
      </c>
      <c r="K106" s="50">
        <f>Ekipe!I193</f>
        <v>0</v>
      </c>
      <c r="L106" s="50">
        <f>Ekipe!J193</f>
        <v>0</v>
      </c>
      <c r="M106" s="50">
        <f>Ekipe!K193</f>
        <v>0</v>
      </c>
      <c r="N106" s="50">
        <f>Ekipe!L193</f>
        <v>0</v>
      </c>
      <c r="O106" s="50">
        <f>Ekipe!M193</f>
        <v>0</v>
      </c>
      <c r="P106" s="50">
        <f>Ekipe!N193</f>
        <v>0</v>
      </c>
      <c r="Q106" s="50">
        <f>Ekipe!O193</f>
        <v>0</v>
      </c>
      <c r="R106" s="50">
        <f>Ekipe!P193</f>
        <v>0</v>
      </c>
      <c r="S106" s="50">
        <f>Ekipe!Q193</f>
        <v>0</v>
      </c>
      <c r="T106" s="50">
        <f>Ekipe!R193</f>
        <v>0</v>
      </c>
      <c r="U106" s="50">
        <f>Ekipe!S193</f>
        <v>0</v>
      </c>
      <c r="V106" s="107">
        <f t="shared" si="8"/>
        <v>0</v>
      </c>
      <c r="W106" s="50">
        <f t="shared" si="9"/>
        <v>0</v>
      </c>
      <c r="X106" s="50">
        <v>0</v>
      </c>
      <c r="Y106" s="50">
        <f t="shared" si="7"/>
        <v>8</v>
      </c>
    </row>
    <row r="107" spans="1:25" ht="12.75">
      <c r="A107" s="50">
        <v>103</v>
      </c>
      <c r="B107" s="135"/>
      <c r="C107" s="50">
        <f>Ekipe!A194</f>
        <v>0</v>
      </c>
      <c r="D107" s="50">
        <f>Ekipe!B194</f>
        <v>0</v>
      </c>
      <c r="E107" s="50">
        <f>Ekipe!C194</f>
        <v>0</v>
      </c>
      <c r="F107" s="50">
        <f>Ekipe!D194</f>
        <v>0</v>
      </c>
      <c r="G107" s="50">
        <f>Ekipe!E194</f>
        <v>0</v>
      </c>
      <c r="H107" s="50">
        <f>Ekipe!F194</f>
        <v>0</v>
      </c>
      <c r="I107" s="50">
        <f>Ekipe!G194</f>
        <v>0</v>
      </c>
      <c r="J107" s="50">
        <f>Ekipe!H194</f>
        <v>0</v>
      </c>
      <c r="K107" s="50">
        <f>Ekipe!I194</f>
        <v>0</v>
      </c>
      <c r="L107" s="50">
        <f>Ekipe!J194</f>
        <v>0</v>
      </c>
      <c r="M107" s="50">
        <f>Ekipe!K194</f>
        <v>0</v>
      </c>
      <c r="N107" s="50">
        <f>Ekipe!L194</f>
        <v>0</v>
      </c>
      <c r="O107" s="50">
        <f>Ekipe!M194</f>
        <v>0</v>
      </c>
      <c r="P107" s="50">
        <f>Ekipe!N194</f>
        <v>0</v>
      </c>
      <c r="Q107" s="50">
        <f>Ekipe!O194</f>
        <v>0</v>
      </c>
      <c r="R107" s="50">
        <f>Ekipe!P194</f>
        <v>0</v>
      </c>
      <c r="S107" s="50">
        <f>Ekipe!Q194</f>
        <v>0</v>
      </c>
      <c r="T107" s="50">
        <f>Ekipe!R194</f>
        <v>0</v>
      </c>
      <c r="U107" s="50">
        <f>Ekipe!S194</f>
        <v>0</v>
      </c>
      <c r="V107" s="107">
        <f t="shared" si="8"/>
        <v>0</v>
      </c>
      <c r="W107" s="50">
        <f t="shared" si="9"/>
        <v>0</v>
      </c>
      <c r="X107" s="50">
        <v>0</v>
      </c>
      <c r="Y107" s="50">
        <f t="shared" si="7"/>
        <v>8</v>
      </c>
    </row>
    <row r="108" spans="1:25" ht="12.75">
      <c r="A108" s="50">
        <v>104</v>
      </c>
      <c r="B108" s="135"/>
      <c r="C108" s="50">
        <f>Ekipe!A195</f>
        <v>0</v>
      </c>
      <c r="D108" s="50">
        <f>Ekipe!B195</f>
        <v>0</v>
      </c>
      <c r="E108" s="50">
        <f>Ekipe!C195</f>
        <v>0</v>
      </c>
      <c r="F108" s="50">
        <f>Ekipe!D195</f>
        <v>0</v>
      </c>
      <c r="G108" s="50">
        <f>Ekipe!E195</f>
        <v>0</v>
      </c>
      <c r="H108" s="50">
        <f>Ekipe!F195</f>
        <v>0</v>
      </c>
      <c r="I108" s="50">
        <f>Ekipe!G195</f>
        <v>0</v>
      </c>
      <c r="J108" s="50">
        <f>Ekipe!H195</f>
        <v>0</v>
      </c>
      <c r="K108" s="50">
        <f>Ekipe!I195</f>
        <v>0</v>
      </c>
      <c r="L108" s="50">
        <f>Ekipe!J195</f>
        <v>0</v>
      </c>
      <c r="M108" s="50">
        <f>Ekipe!K195</f>
        <v>0</v>
      </c>
      <c r="N108" s="50">
        <f>Ekipe!L195</f>
        <v>0</v>
      </c>
      <c r="O108" s="50">
        <f>Ekipe!M195</f>
        <v>0</v>
      </c>
      <c r="P108" s="50">
        <f>Ekipe!N195</f>
        <v>0</v>
      </c>
      <c r="Q108" s="50">
        <f>Ekipe!O195</f>
        <v>0</v>
      </c>
      <c r="R108" s="50">
        <f>Ekipe!P195</f>
        <v>0</v>
      </c>
      <c r="S108" s="50">
        <f>Ekipe!Q195</f>
        <v>0</v>
      </c>
      <c r="T108" s="50">
        <f>Ekipe!R195</f>
        <v>0</v>
      </c>
      <c r="U108" s="50">
        <f>Ekipe!S195</f>
        <v>0</v>
      </c>
      <c r="V108" s="107">
        <f t="shared" si="8"/>
        <v>0</v>
      </c>
      <c r="W108" s="50">
        <f t="shared" si="9"/>
        <v>0</v>
      </c>
      <c r="X108" s="50">
        <v>0</v>
      </c>
      <c r="Y108" s="50">
        <f t="shared" si="7"/>
        <v>8</v>
      </c>
    </row>
    <row r="109" spans="1:25" ht="12.75">
      <c r="A109" s="50">
        <v>105</v>
      </c>
      <c r="B109" s="135"/>
      <c r="C109" s="50">
        <f>Ekipe!A196</f>
        <v>0</v>
      </c>
      <c r="D109" s="50">
        <f>Ekipe!B196</f>
        <v>0</v>
      </c>
      <c r="E109" s="50">
        <f>Ekipe!C196</f>
        <v>0</v>
      </c>
      <c r="F109" s="50">
        <f>Ekipe!D196</f>
        <v>0</v>
      </c>
      <c r="G109" s="50">
        <f>Ekipe!E196</f>
        <v>0</v>
      </c>
      <c r="H109" s="50">
        <f>Ekipe!F196</f>
        <v>0</v>
      </c>
      <c r="I109" s="50">
        <f>Ekipe!G196</f>
        <v>0</v>
      </c>
      <c r="J109" s="50">
        <f>Ekipe!H196</f>
        <v>0</v>
      </c>
      <c r="K109" s="50">
        <f>Ekipe!I196</f>
        <v>0</v>
      </c>
      <c r="L109" s="50">
        <f>Ekipe!J196</f>
        <v>0</v>
      </c>
      <c r="M109" s="50">
        <f>Ekipe!K196</f>
        <v>0</v>
      </c>
      <c r="N109" s="50">
        <f>Ekipe!L196</f>
        <v>0</v>
      </c>
      <c r="O109" s="50">
        <f>Ekipe!M196</f>
        <v>0</v>
      </c>
      <c r="P109" s="50">
        <f>Ekipe!N196</f>
        <v>0</v>
      </c>
      <c r="Q109" s="50">
        <f>Ekipe!O196</f>
        <v>0</v>
      </c>
      <c r="R109" s="50">
        <f>Ekipe!P196</f>
        <v>0</v>
      </c>
      <c r="S109" s="50">
        <f>Ekipe!Q196</f>
        <v>0</v>
      </c>
      <c r="T109" s="50">
        <f>Ekipe!R196</f>
        <v>0</v>
      </c>
      <c r="U109" s="50">
        <f>Ekipe!S196</f>
        <v>0</v>
      </c>
      <c r="V109" s="107">
        <f t="shared" si="8"/>
        <v>0</v>
      </c>
      <c r="W109" s="50">
        <f t="shared" si="9"/>
        <v>0</v>
      </c>
      <c r="X109" s="50">
        <v>0</v>
      </c>
      <c r="Y109" s="50">
        <f t="shared" si="7"/>
        <v>8</v>
      </c>
    </row>
    <row r="110" spans="1:25" ht="12.75">
      <c r="A110" s="50">
        <v>106</v>
      </c>
      <c r="B110" s="135"/>
      <c r="C110" s="50">
        <f>Ekipe!A197</f>
        <v>0</v>
      </c>
      <c r="D110" s="50">
        <f>Ekipe!B197</f>
        <v>0</v>
      </c>
      <c r="E110" s="50">
        <f>Ekipe!C197</f>
        <v>0</v>
      </c>
      <c r="F110" s="50">
        <f>Ekipe!D197</f>
        <v>0</v>
      </c>
      <c r="G110" s="50">
        <f>Ekipe!E197</f>
        <v>0</v>
      </c>
      <c r="H110" s="50">
        <f>Ekipe!F197</f>
        <v>0</v>
      </c>
      <c r="I110" s="50">
        <f>Ekipe!G197</f>
        <v>0</v>
      </c>
      <c r="J110" s="50">
        <f>Ekipe!H197</f>
        <v>0</v>
      </c>
      <c r="K110" s="50">
        <f>Ekipe!I197</f>
        <v>0</v>
      </c>
      <c r="L110" s="50">
        <f>Ekipe!J197</f>
        <v>0</v>
      </c>
      <c r="M110" s="50">
        <f>Ekipe!K197</f>
        <v>0</v>
      </c>
      <c r="N110" s="50">
        <f>Ekipe!L197</f>
        <v>0</v>
      </c>
      <c r="O110" s="50">
        <f>Ekipe!M197</f>
        <v>0</v>
      </c>
      <c r="P110" s="50">
        <f>Ekipe!N197</f>
        <v>0</v>
      </c>
      <c r="Q110" s="50">
        <f>Ekipe!O197</f>
        <v>0</v>
      </c>
      <c r="R110" s="50">
        <f>Ekipe!P197</f>
        <v>0</v>
      </c>
      <c r="S110" s="50">
        <f>Ekipe!Q197</f>
        <v>0</v>
      </c>
      <c r="T110" s="50">
        <f>Ekipe!R197</f>
        <v>0</v>
      </c>
      <c r="U110" s="50">
        <f>Ekipe!S197</f>
        <v>0</v>
      </c>
      <c r="V110" s="107">
        <f t="shared" si="8"/>
        <v>0</v>
      </c>
      <c r="W110" s="50">
        <f t="shared" si="9"/>
        <v>0</v>
      </c>
      <c r="X110" s="50">
        <v>0</v>
      </c>
      <c r="Y110" s="50">
        <f t="shared" si="7"/>
        <v>8</v>
      </c>
    </row>
    <row r="111" spans="1:25" ht="12.75">
      <c r="A111" s="50">
        <v>107</v>
      </c>
      <c r="B111" s="135"/>
      <c r="C111" s="50">
        <f>Ekipe!A198</f>
        <v>0</v>
      </c>
      <c r="D111" s="50">
        <f>Ekipe!B198</f>
        <v>0</v>
      </c>
      <c r="E111" s="50">
        <f>Ekipe!C198</f>
        <v>0</v>
      </c>
      <c r="F111" s="50">
        <f>Ekipe!D198</f>
        <v>0</v>
      </c>
      <c r="G111" s="50">
        <f>Ekipe!E198</f>
        <v>0</v>
      </c>
      <c r="H111" s="50">
        <f>Ekipe!F198</f>
        <v>0</v>
      </c>
      <c r="I111" s="50">
        <f>Ekipe!G198</f>
        <v>0</v>
      </c>
      <c r="J111" s="50">
        <f>Ekipe!H198</f>
        <v>0</v>
      </c>
      <c r="K111" s="50">
        <f>Ekipe!I198</f>
        <v>0</v>
      </c>
      <c r="L111" s="50">
        <f>Ekipe!J198</f>
        <v>0</v>
      </c>
      <c r="M111" s="50">
        <f>Ekipe!K198</f>
        <v>0</v>
      </c>
      <c r="N111" s="50">
        <f>Ekipe!L198</f>
        <v>0</v>
      </c>
      <c r="O111" s="50">
        <f>Ekipe!M198</f>
        <v>0</v>
      </c>
      <c r="P111" s="50">
        <f>Ekipe!N198</f>
        <v>0</v>
      </c>
      <c r="Q111" s="50">
        <f>Ekipe!O198</f>
        <v>0</v>
      </c>
      <c r="R111" s="50">
        <f>Ekipe!P198</f>
        <v>0</v>
      </c>
      <c r="S111" s="50">
        <f>Ekipe!Q198</f>
        <v>0</v>
      </c>
      <c r="T111" s="50">
        <f>Ekipe!R198</f>
        <v>0</v>
      </c>
      <c r="U111" s="50">
        <f>Ekipe!S198</f>
        <v>0</v>
      </c>
      <c r="V111" s="107">
        <f t="shared" si="8"/>
        <v>0</v>
      </c>
      <c r="W111" s="50">
        <f t="shared" si="9"/>
        <v>0</v>
      </c>
      <c r="X111" s="50">
        <v>0</v>
      </c>
      <c r="Y111" s="50">
        <f t="shared" si="7"/>
        <v>8</v>
      </c>
    </row>
    <row r="112" spans="1:25" ht="12.75">
      <c r="A112" s="50">
        <v>108</v>
      </c>
      <c r="B112" s="135"/>
      <c r="C112" s="50">
        <f>Ekipe!A199</f>
        <v>0</v>
      </c>
      <c r="D112" s="50">
        <f>Ekipe!B199</f>
        <v>0</v>
      </c>
      <c r="E112" s="50">
        <f>Ekipe!C199</f>
        <v>0</v>
      </c>
      <c r="F112" s="50">
        <f>Ekipe!D199</f>
        <v>0</v>
      </c>
      <c r="G112" s="50">
        <f>Ekipe!E199</f>
        <v>0</v>
      </c>
      <c r="H112" s="50">
        <f>Ekipe!F199</f>
        <v>0</v>
      </c>
      <c r="I112" s="50">
        <f>Ekipe!G199</f>
        <v>0</v>
      </c>
      <c r="J112" s="50">
        <f>Ekipe!H199</f>
        <v>0</v>
      </c>
      <c r="K112" s="50">
        <f>Ekipe!I199</f>
        <v>0</v>
      </c>
      <c r="L112" s="50">
        <f>Ekipe!J199</f>
        <v>0</v>
      </c>
      <c r="M112" s="50">
        <f>Ekipe!K199</f>
        <v>0</v>
      </c>
      <c r="N112" s="50">
        <f>Ekipe!L199</f>
        <v>0</v>
      </c>
      <c r="O112" s="50">
        <f>Ekipe!M199</f>
        <v>0</v>
      </c>
      <c r="P112" s="50">
        <f>Ekipe!N199</f>
        <v>0</v>
      </c>
      <c r="Q112" s="50">
        <f>Ekipe!O199</f>
        <v>0</v>
      </c>
      <c r="R112" s="50">
        <f>Ekipe!P199</f>
        <v>0</v>
      </c>
      <c r="S112" s="50">
        <f>Ekipe!Q199</f>
        <v>0</v>
      </c>
      <c r="T112" s="50">
        <f>Ekipe!R199</f>
        <v>0</v>
      </c>
      <c r="U112" s="50">
        <f>Ekipe!S199</f>
        <v>0</v>
      </c>
      <c r="V112" s="107">
        <f t="shared" si="8"/>
        <v>0</v>
      </c>
      <c r="W112" s="50">
        <f t="shared" si="9"/>
        <v>0</v>
      </c>
      <c r="X112" s="50">
        <v>0</v>
      </c>
      <c r="Y112" s="50">
        <f t="shared" si="7"/>
        <v>8</v>
      </c>
    </row>
    <row r="113" spans="1:25" ht="12.75">
      <c r="A113" s="50">
        <v>109</v>
      </c>
      <c r="B113" s="135"/>
      <c r="C113" s="50">
        <f>Ekipe!A200</f>
        <v>0</v>
      </c>
      <c r="D113" s="50">
        <f>Ekipe!B200</f>
        <v>0</v>
      </c>
      <c r="E113" s="50">
        <f>Ekipe!C200</f>
        <v>0</v>
      </c>
      <c r="F113" s="50">
        <f>Ekipe!D200</f>
        <v>0</v>
      </c>
      <c r="G113" s="50">
        <f>Ekipe!E200</f>
        <v>0</v>
      </c>
      <c r="H113" s="50">
        <f>Ekipe!F200</f>
        <v>0</v>
      </c>
      <c r="I113" s="50">
        <f>Ekipe!G200</f>
        <v>0</v>
      </c>
      <c r="J113" s="50">
        <f>Ekipe!H200</f>
        <v>0</v>
      </c>
      <c r="K113" s="50">
        <f>Ekipe!I200</f>
        <v>0</v>
      </c>
      <c r="L113" s="50">
        <f>Ekipe!J200</f>
        <v>0</v>
      </c>
      <c r="M113" s="50">
        <f>Ekipe!K200</f>
        <v>0</v>
      </c>
      <c r="N113" s="50">
        <f>Ekipe!L200</f>
        <v>0</v>
      </c>
      <c r="O113" s="50">
        <f>Ekipe!M200</f>
        <v>0</v>
      </c>
      <c r="P113" s="50">
        <f>Ekipe!N200</f>
        <v>0</v>
      </c>
      <c r="Q113" s="50">
        <f>Ekipe!O200</f>
        <v>0</v>
      </c>
      <c r="R113" s="50">
        <f>Ekipe!P200</f>
        <v>0</v>
      </c>
      <c r="S113" s="50">
        <f>Ekipe!Q200</f>
        <v>0</v>
      </c>
      <c r="T113" s="50">
        <f>Ekipe!R200</f>
        <v>0</v>
      </c>
      <c r="U113" s="50">
        <f>Ekipe!S200</f>
        <v>0</v>
      </c>
      <c r="V113" s="107">
        <f t="shared" si="8"/>
        <v>0</v>
      </c>
      <c r="W113" s="50">
        <f t="shared" si="9"/>
        <v>0</v>
      </c>
      <c r="X113" s="50">
        <v>0</v>
      </c>
      <c r="Y113" s="50">
        <f t="shared" si="7"/>
        <v>8</v>
      </c>
    </row>
    <row r="114" spans="1:25" ht="12.75">
      <c r="A114" s="50">
        <v>110</v>
      </c>
      <c r="B114" s="135"/>
      <c r="C114" s="50">
        <f>Ekipe!A201</f>
        <v>0</v>
      </c>
      <c r="D114" s="50">
        <f>Ekipe!B201</f>
        <v>0</v>
      </c>
      <c r="E114" s="50">
        <f>Ekipe!C201</f>
        <v>0</v>
      </c>
      <c r="F114" s="50">
        <f>Ekipe!D201</f>
        <v>0</v>
      </c>
      <c r="G114" s="50">
        <f>Ekipe!E201</f>
        <v>0</v>
      </c>
      <c r="H114" s="50">
        <f>Ekipe!F201</f>
        <v>0</v>
      </c>
      <c r="I114" s="50">
        <f>Ekipe!G201</f>
        <v>0</v>
      </c>
      <c r="J114" s="50">
        <f>Ekipe!H201</f>
        <v>0</v>
      </c>
      <c r="K114" s="50">
        <f>Ekipe!I201</f>
        <v>0</v>
      </c>
      <c r="L114" s="50">
        <f>Ekipe!J201</f>
        <v>0</v>
      </c>
      <c r="M114" s="50">
        <f>Ekipe!K201</f>
        <v>0</v>
      </c>
      <c r="N114" s="50">
        <f>Ekipe!L201</f>
        <v>0</v>
      </c>
      <c r="O114" s="50">
        <f>Ekipe!M201</f>
        <v>0</v>
      </c>
      <c r="P114" s="50">
        <f>Ekipe!N201</f>
        <v>0</v>
      </c>
      <c r="Q114" s="50">
        <f>Ekipe!O201</f>
        <v>0</v>
      </c>
      <c r="R114" s="50">
        <f>Ekipe!P201</f>
        <v>0</v>
      </c>
      <c r="S114" s="50">
        <f>Ekipe!Q201</f>
        <v>0</v>
      </c>
      <c r="T114" s="50">
        <f>Ekipe!R201</f>
        <v>0</v>
      </c>
      <c r="U114" s="50">
        <f>Ekipe!S201</f>
        <v>0</v>
      </c>
      <c r="V114" s="107">
        <f t="shared" si="8"/>
        <v>0</v>
      </c>
      <c r="W114" s="50">
        <f t="shared" si="9"/>
        <v>0</v>
      </c>
      <c r="X114" s="50">
        <v>0</v>
      </c>
      <c r="Y114" s="50">
        <f t="shared" si="7"/>
        <v>8</v>
      </c>
    </row>
    <row r="115" spans="1:25" ht="12.75">
      <c r="A115" s="50">
        <v>111</v>
      </c>
      <c r="B115" s="135"/>
      <c r="C115" s="50">
        <f>Ekipe!A202</f>
        <v>0</v>
      </c>
      <c r="D115" s="50">
        <f>Ekipe!B202</f>
        <v>0</v>
      </c>
      <c r="E115" s="50">
        <f>Ekipe!C202</f>
        <v>0</v>
      </c>
      <c r="F115" s="50">
        <f>Ekipe!D202</f>
        <v>0</v>
      </c>
      <c r="G115" s="50">
        <f>Ekipe!E202</f>
        <v>0</v>
      </c>
      <c r="H115" s="50">
        <f>Ekipe!F202</f>
        <v>0</v>
      </c>
      <c r="I115" s="50">
        <f>Ekipe!G202</f>
        <v>0</v>
      </c>
      <c r="J115" s="50">
        <f>Ekipe!H202</f>
        <v>0</v>
      </c>
      <c r="K115" s="50">
        <f>Ekipe!I202</f>
        <v>0</v>
      </c>
      <c r="L115" s="50">
        <f>Ekipe!J202</f>
        <v>0</v>
      </c>
      <c r="M115" s="50">
        <f>Ekipe!K202</f>
        <v>0</v>
      </c>
      <c r="N115" s="50">
        <f>Ekipe!L202</f>
        <v>0</v>
      </c>
      <c r="O115" s="50">
        <f>Ekipe!M202</f>
        <v>0</v>
      </c>
      <c r="P115" s="50">
        <f>Ekipe!N202</f>
        <v>0</v>
      </c>
      <c r="Q115" s="50">
        <f>Ekipe!O202</f>
        <v>0</v>
      </c>
      <c r="R115" s="50">
        <f>Ekipe!P202</f>
        <v>0</v>
      </c>
      <c r="S115" s="50">
        <f>Ekipe!Q202</f>
        <v>0</v>
      </c>
      <c r="T115" s="50">
        <f>Ekipe!R202</f>
        <v>0</v>
      </c>
      <c r="U115" s="50">
        <f>Ekipe!S202</f>
        <v>0</v>
      </c>
      <c r="V115" s="107">
        <f t="shared" si="8"/>
        <v>0</v>
      </c>
      <c r="W115" s="50">
        <f t="shared" si="9"/>
        <v>0</v>
      </c>
      <c r="X115" s="50">
        <v>0</v>
      </c>
      <c r="Y115" s="50">
        <f t="shared" si="7"/>
        <v>8</v>
      </c>
    </row>
    <row r="116" spans="1:25" ht="12.75">
      <c r="A116" s="50">
        <v>112</v>
      </c>
      <c r="B116" s="135"/>
      <c r="C116" s="50">
        <f>Ekipe!A203</f>
        <v>0</v>
      </c>
      <c r="D116" s="50">
        <f>Ekipe!B203</f>
        <v>0</v>
      </c>
      <c r="E116" s="50">
        <f>Ekipe!C203</f>
        <v>0</v>
      </c>
      <c r="F116" s="50">
        <f>Ekipe!D203</f>
        <v>0</v>
      </c>
      <c r="G116" s="50">
        <f>Ekipe!E203</f>
        <v>0</v>
      </c>
      <c r="H116" s="50">
        <f>Ekipe!F203</f>
        <v>0</v>
      </c>
      <c r="I116" s="50">
        <f>Ekipe!G203</f>
        <v>0</v>
      </c>
      <c r="J116" s="50">
        <f>Ekipe!H203</f>
        <v>0</v>
      </c>
      <c r="K116" s="50">
        <f>Ekipe!I203</f>
        <v>0</v>
      </c>
      <c r="L116" s="50">
        <f>Ekipe!J203</f>
        <v>0</v>
      </c>
      <c r="M116" s="50">
        <f>Ekipe!K203</f>
        <v>0</v>
      </c>
      <c r="N116" s="50">
        <f>Ekipe!L203</f>
        <v>0</v>
      </c>
      <c r="O116" s="50">
        <f>Ekipe!M203</f>
        <v>0</v>
      </c>
      <c r="P116" s="50">
        <f>Ekipe!N203</f>
        <v>0</v>
      </c>
      <c r="Q116" s="50">
        <f>Ekipe!O203</f>
        <v>0</v>
      </c>
      <c r="R116" s="50">
        <f>Ekipe!P203</f>
        <v>0</v>
      </c>
      <c r="S116" s="50">
        <f>Ekipe!Q203</f>
        <v>0</v>
      </c>
      <c r="T116" s="50">
        <f>Ekipe!R203</f>
        <v>0</v>
      </c>
      <c r="U116" s="50">
        <f>Ekipe!S203</f>
        <v>0</v>
      </c>
      <c r="V116" s="107">
        <f t="shared" si="8"/>
        <v>0</v>
      </c>
      <c r="W116" s="50">
        <f t="shared" si="9"/>
        <v>0</v>
      </c>
      <c r="X116" s="50">
        <v>0</v>
      </c>
      <c r="Y116" s="50">
        <f t="shared" si="7"/>
        <v>8</v>
      </c>
    </row>
    <row r="117" spans="1:25" ht="12.75">
      <c r="A117" s="50">
        <v>113</v>
      </c>
      <c r="B117" s="135"/>
      <c r="C117" s="50">
        <f>Ekipe!A204</f>
        <v>0</v>
      </c>
      <c r="D117" s="50">
        <f>Ekipe!B204</f>
        <v>0</v>
      </c>
      <c r="E117" s="50">
        <f>Ekipe!C204</f>
        <v>0</v>
      </c>
      <c r="F117" s="50">
        <f>Ekipe!D204</f>
        <v>0</v>
      </c>
      <c r="G117" s="50">
        <f>Ekipe!E204</f>
        <v>0</v>
      </c>
      <c r="H117" s="50">
        <f>Ekipe!F204</f>
        <v>0</v>
      </c>
      <c r="I117" s="50">
        <f>Ekipe!G204</f>
        <v>0</v>
      </c>
      <c r="J117" s="50">
        <f>Ekipe!H204</f>
        <v>0</v>
      </c>
      <c r="K117" s="50">
        <f>Ekipe!I204</f>
        <v>0</v>
      </c>
      <c r="L117" s="50">
        <f>Ekipe!J204</f>
        <v>0</v>
      </c>
      <c r="M117" s="50">
        <f>Ekipe!K204</f>
        <v>0</v>
      </c>
      <c r="N117" s="50">
        <f>Ekipe!L204</f>
        <v>0</v>
      </c>
      <c r="O117" s="50">
        <f>Ekipe!M204</f>
        <v>0</v>
      </c>
      <c r="P117" s="50">
        <f>Ekipe!N204</f>
        <v>0</v>
      </c>
      <c r="Q117" s="50">
        <f>Ekipe!O204</f>
        <v>0</v>
      </c>
      <c r="R117" s="50">
        <f>Ekipe!P204</f>
        <v>0</v>
      </c>
      <c r="S117" s="50">
        <f>Ekipe!Q204</f>
        <v>0</v>
      </c>
      <c r="T117" s="50">
        <f>Ekipe!R204</f>
        <v>0</v>
      </c>
      <c r="U117" s="50">
        <f>Ekipe!S204</f>
        <v>0</v>
      </c>
      <c r="V117" s="107">
        <f t="shared" si="8"/>
        <v>0</v>
      </c>
      <c r="W117" s="50">
        <f t="shared" si="9"/>
        <v>0</v>
      </c>
      <c r="X117" s="50">
        <v>0</v>
      </c>
      <c r="Y117" s="50">
        <f t="shared" si="7"/>
        <v>8</v>
      </c>
    </row>
    <row r="118" spans="1:25" ht="12.75">
      <c r="A118" s="50">
        <v>114</v>
      </c>
      <c r="B118" s="135"/>
      <c r="C118" s="50">
        <f>Ekipe!A205</f>
        <v>0</v>
      </c>
      <c r="D118" s="50">
        <f>Ekipe!B205</f>
        <v>0</v>
      </c>
      <c r="E118" s="50">
        <f>Ekipe!C205</f>
        <v>0</v>
      </c>
      <c r="F118" s="50">
        <f>Ekipe!D205</f>
        <v>0</v>
      </c>
      <c r="G118" s="50">
        <f>Ekipe!E205</f>
        <v>0</v>
      </c>
      <c r="H118" s="50">
        <f>Ekipe!F205</f>
        <v>0</v>
      </c>
      <c r="I118" s="50">
        <f>Ekipe!G205</f>
        <v>0</v>
      </c>
      <c r="J118" s="50">
        <f>Ekipe!H205</f>
        <v>0</v>
      </c>
      <c r="K118" s="50">
        <f>Ekipe!I205</f>
        <v>0</v>
      </c>
      <c r="L118" s="50">
        <f>Ekipe!J205</f>
        <v>0</v>
      </c>
      <c r="M118" s="50">
        <f>Ekipe!K205</f>
        <v>0</v>
      </c>
      <c r="N118" s="50">
        <f>Ekipe!L205</f>
        <v>0</v>
      </c>
      <c r="O118" s="50">
        <f>Ekipe!M205</f>
        <v>0</v>
      </c>
      <c r="P118" s="50">
        <f>Ekipe!N205</f>
        <v>0</v>
      </c>
      <c r="Q118" s="50">
        <f>Ekipe!O205</f>
        <v>0</v>
      </c>
      <c r="R118" s="50">
        <f>Ekipe!P205</f>
        <v>0</v>
      </c>
      <c r="S118" s="50">
        <f>Ekipe!Q205</f>
        <v>0</v>
      </c>
      <c r="T118" s="50">
        <f>Ekipe!R205</f>
        <v>0</v>
      </c>
      <c r="U118" s="50">
        <f>Ekipe!S205</f>
        <v>0</v>
      </c>
      <c r="V118" s="107">
        <f t="shared" si="8"/>
        <v>0</v>
      </c>
      <c r="W118" s="50">
        <f t="shared" si="9"/>
        <v>0</v>
      </c>
      <c r="X118" s="50">
        <v>0</v>
      </c>
      <c r="Y118" s="50">
        <f t="shared" si="7"/>
        <v>8</v>
      </c>
    </row>
    <row r="119" spans="1:25" ht="12.75">
      <c r="A119" s="50">
        <v>115</v>
      </c>
      <c r="B119" s="135"/>
      <c r="C119" s="50">
        <f>Ekipe!A206</f>
        <v>0</v>
      </c>
      <c r="D119" s="50">
        <f>Ekipe!B206</f>
        <v>0</v>
      </c>
      <c r="E119" s="50">
        <f>Ekipe!C206</f>
        <v>0</v>
      </c>
      <c r="F119" s="50">
        <f>Ekipe!D206</f>
        <v>0</v>
      </c>
      <c r="G119" s="50">
        <f>Ekipe!E206</f>
        <v>0</v>
      </c>
      <c r="H119" s="50">
        <f>Ekipe!F206</f>
        <v>0</v>
      </c>
      <c r="I119" s="50">
        <f>Ekipe!G206</f>
        <v>0</v>
      </c>
      <c r="J119" s="50">
        <f>Ekipe!H206</f>
        <v>0</v>
      </c>
      <c r="K119" s="50">
        <f>Ekipe!I206</f>
        <v>0</v>
      </c>
      <c r="L119" s="50">
        <f>Ekipe!J206</f>
        <v>0</v>
      </c>
      <c r="M119" s="50">
        <f>Ekipe!K206</f>
        <v>0</v>
      </c>
      <c r="N119" s="50">
        <f>Ekipe!L206</f>
        <v>0</v>
      </c>
      <c r="O119" s="50">
        <f>Ekipe!M206</f>
        <v>0</v>
      </c>
      <c r="P119" s="50">
        <f>Ekipe!N206</f>
        <v>0</v>
      </c>
      <c r="Q119" s="50">
        <f>Ekipe!O206</f>
        <v>0</v>
      </c>
      <c r="R119" s="50">
        <f>Ekipe!P206</f>
        <v>0</v>
      </c>
      <c r="S119" s="50">
        <f>Ekipe!Q206</f>
        <v>0</v>
      </c>
      <c r="T119" s="50">
        <f>Ekipe!R206</f>
        <v>0</v>
      </c>
      <c r="U119" s="50">
        <f>Ekipe!S206</f>
        <v>0</v>
      </c>
      <c r="V119" s="107">
        <f t="shared" si="8"/>
        <v>0</v>
      </c>
      <c r="W119" s="50">
        <f t="shared" si="9"/>
        <v>0</v>
      </c>
      <c r="X119" s="50">
        <v>0</v>
      </c>
      <c r="Y119" s="50">
        <f t="shared" si="7"/>
        <v>8</v>
      </c>
    </row>
    <row r="120" spans="1:25" ht="12.75">
      <c r="A120" s="50">
        <v>116</v>
      </c>
      <c r="B120" s="135"/>
      <c r="C120" s="50">
        <f>Ekipe!A207</f>
        <v>0</v>
      </c>
      <c r="D120" s="50">
        <f>Ekipe!B207</f>
        <v>0</v>
      </c>
      <c r="E120" s="50">
        <f>Ekipe!C207</f>
        <v>0</v>
      </c>
      <c r="F120" s="50">
        <f>Ekipe!D207</f>
        <v>0</v>
      </c>
      <c r="G120" s="50">
        <f>Ekipe!E207</f>
        <v>0</v>
      </c>
      <c r="H120" s="50">
        <f>Ekipe!F207</f>
        <v>0</v>
      </c>
      <c r="I120" s="50">
        <f>Ekipe!G207</f>
        <v>0</v>
      </c>
      <c r="J120" s="50">
        <f>Ekipe!H207</f>
        <v>0</v>
      </c>
      <c r="K120" s="50">
        <f>Ekipe!I207</f>
        <v>0</v>
      </c>
      <c r="L120" s="50">
        <f>Ekipe!J207</f>
        <v>0</v>
      </c>
      <c r="M120" s="50">
        <f>Ekipe!K207</f>
        <v>0</v>
      </c>
      <c r="N120" s="50">
        <f>Ekipe!L207</f>
        <v>0</v>
      </c>
      <c r="O120" s="50">
        <f>Ekipe!M207</f>
        <v>0</v>
      </c>
      <c r="P120" s="50">
        <f>Ekipe!N207</f>
        <v>0</v>
      </c>
      <c r="Q120" s="50">
        <f>Ekipe!O207</f>
        <v>0</v>
      </c>
      <c r="R120" s="50">
        <f>Ekipe!P207</f>
        <v>0</v>
      </c>
      <c r="S120" s="50">
        <f>Ekipe!Q207</f>
        <v>0</v>
      </c>
      <c r="T120" s="50">
        <f>Ekipe!R207</f>
        <v>0</v>
      </c>
      <c r="U120" s="50">
        <f>Ekipe!S207</f>
        <v>0</v>
      </c>
      <c r="V120" s="107">
        <f t="shared" si="8"/>
        <v>0</v>
      </c>
      <c r="W120" s="50">
        <f t="shared" si="9"/>
        <v>0</v>
      </c>
      <c r="X120" s="50">
        <v>0</v>
      </c>
      <c r="Y120" s="50">
        <f t="shared" si="7"/>
        <v>8</v>
      </c>
    </row>
    <row r="121" spans="1:25" ht="12.75">
      <c r="A121" s="50">
        <v>117</v>
      </c>
      <c r="B121" s="135"/>
      <c r="C121" s="50">
        <f>Ekipe!A208</f>
        <v>0</v>
      </c>
      <c r="D121" s="50">
        <f>Ekipe!B208</f>
        <v>0</v>
      </c>
      <c r="E121" s="50">
        <f>Ekipe!C208</f>
        <v>0</v>
      </c>
      <c r="F121" s="50">
        <f>Ekipe!D208</f>
        <v>0</v>
      </c>
      <c r="G121" s="50">
        <f>Ekipe!E208</f>
        <v>0</v>
      </c>
      <c r="H121" s="50">
        <f>Ekipe!F208</f>
        <v>0</v>
      </c>
      <c r="I121" s="50">
        <f>Ekipe!G208</f>
        <v>0</v>
      </c>
      <c r="J121" s="50">
        <f>Ekipe!H208</f>
        <v>0</v>
      </c>
      <c r="K121" s="50">
        <f>Ekipe!I208</f>
        <v>0</v>
      </c>
      <c r="L121" s="50">
        <f>Ekipe!J208</f>
        <v>0</v>
      </c>
      <c r="M121" s="50">
        <f>Ekipe!K208</f>
        <v>0</v>
      </c>
      <c r="N121" s="50">
        <f>Ekipe!L208</f>
        <v>0</v>
      </c>
      <c r="O121" s="50">
        <f>Ekipe!M208</f>
        <v>0</v>
      </c>
      <c r="P121" s="50">
        <f>Ekipe!N208</f>
        <v>0</v>
      </c>
      <c r="Q121" s="50">
        <f>Ekipe!O208</f>
        <v>0</v>
      </c>
      <c r="R121" s="50">
        <f>Ekipe!P208</f>
        <v>0</v>
      </c>
      <c r="S121" s="50">
        <f>Ekipe!Q208</f>
        <v>0</v>
      </c>
      <c r="T121" s="50">
        <f>Ekipe!R208</f>
        <v>0</v>
      </c>
      <c r="U121" s="50">
        <f>Ekipe!S208</f>
        <v>0</v>
      </c>
      <c r="V121" s="107">
        <f t="shared" si="8"/>
        <v>0</v>
      </c>
      <c r="W121" s="50">
        <f t="shared" si="9"/>
        <v>0</v>
      </c>
      <c r="X121" s="50">
        <v>0</v>
      </c>
      <c r="Y121" s="50">
        <f t="shared" si="7"/>
        <v>8</v>
      </c>
    </row>
    <row r="122" spans="1:25" ht="12.75">
      <c r="A122" s="50">
        <v>118</v>
      </c>
      <c r="B122" s="135"/>
      <c r="C122" s="50">
        <f>Ekipe!A209</f>
        <v>0</v>
      </c>
      <c r="D122" s="50">
        <f>Ekipe!B209</f>
        <v>0</v>
      </c>
      <c r="E122" s="50">
        <f>Ekipe!C209</f>
        <v>0</v>
      </c>
      <c r="F122" s="50">
        <f>Ekipe!D209</f>
        <v>0</v>
      </c>
      <c r="G122" s="50">
        <f>Ekipe!E209</f>
        <v>0</v>
      </c>
      <c r="H122" s="50">
        <f>Ekipe!F209</f>
        <v>0</v>
      </c>
      <c r="I122" s="50">
        <f>Ekipe!G209</f>
        <v>0</v>
      </c>
      <c r="J122" s="50">
        <f>Ekipe!H209</f>
        <v>0</v>
      </c>
      <c r="K122" s="50">
        <f>Ekipe!I209</f>
        <v>0</v>
      </c>
      <c r="L122" s="50">
        <f>Ekipe!J209</f>
        <v>0</v>
      </c>
      <c r="M122" s="50">
        <f>Ekipe!K209</f>
        <v>0</v>
      </c>
      <c r="N122" s="50">
        <f>Ekipe!L209</f>
        <v>0</v>
      </c>
      <c r="O122" s="50">
        <f>Ekipe!M209</f>
        <v>0</v>
      </c>
      <c r="P122" s="50">
        <f>Ekipe!N209</f>
        <v>0</v>
      </c>
      <c r="Q122" s="50">
        <f>Ekipe!O209</f>
        <v>0</v>
      </c>
      <c r="R122" s="50">
        <f>Ekipe!P209</f>
        <v>0</v>
      </c>
      <c r="S122" s="50">
        <f>Ekipe!Q209</f>
        <v>0</v>
      </c>
      <c r="T122" s="50">
        <f>Ekipe!R209</f>
        <v>0</v>
      </c>
      <c r="U122" s="50">
        <f>Ekipe!S209</f>
        <v>0</v>
      </c>
      <c r="V122" s="107">
        <f t="shared" si="8"/>
        <v>0</v>
      </c>
      <c r="W122" s="50">
        <f t="shared" si="9"/>
        <v>0</v>
      </c>
      <c r="X122" s="50">
        <v>0</v>
      </c>
      <c r="Y122" s="50">
        <f t="shared" si="7"/>
        <v>8</v>
      </c>
    </row>
    <row r="123" spans="1:25" ht="12.75">
      <c r="A123" s="50">
        <v>119</v>
      </c>
      <c r="B123" s="135"/>
      <c r="C123" s="50">
        <f>Ekipe!A210</f>
        <v>0</v>
      </c>
      <c r="D123" s="50">
        <f>Ekipe!B210</f>
        <v>0</v>
      </c>
      <c r="E123" s="50">
        <f>Ekipe!C210</f>
        <v>0</v>
      </c>
      <c r="F123" s="50">
        <f>Ekipe!D210</f>
        <v>0</v>
      </c>
      <c r="G123" s="50">
        <f>Ekipe!E210</f>
        <v>0</v>
      </c>
      <c r="H123" s="50">
        <f>Ekipe!F210</f>
        <v>0</v>
      </c>
      <c r="I123" s="50">
        <f>Ekipe!G210</f>
        <v>0</v>
      </c>
      <c r="J123" s="50">
        <f>Ekipe!H210</f>
        <v>0</v>
      </c>
      <c r="K123" s="50">
        <f>Ekipe!I210</f>
        <v>0</v>
      </c>
      <c r="L123" s="50">
        <f>Ekipe!J210</f>
        <v>0</v>
      </c>
      <c r="M123" s="50">
        <f>Ekipe!K210</f>
        <v>0</v>
      </c>
      <c r="N123" s="50">
        <f>Ekipe!L210</f>
        <v>0</v>
      </c>
      <c r="O123" s="50">
        <f>Ekipe!M210</f>
        <v>0</v>
      </c>
      <c r="P123" s="50">
        <f>Ekipe!N210</f>
        <v>0</v>
      </c>
      <c r="Q123" s="50">
        <f>Ekipe!O210</f>
        <v>0</v>
      </c>
      <c r="R123" s="50">
        <f>Ekipe!P210</f>
        <v>0</v>
      </c>
      <c r="S123" s="50">
        <f>Ekipe!Q210</f>
        <v>0</v>
      </c>
      <c r="T123" s="50">
        <f>Ekipe!R210</f>
        <v>0</v>
      </c>
      <c r="U123" s="50">
        <f>Ekipe!S210</f>
        <v>0</v>
      </c>
      <c r="V123" s="107">
        <f t="shared" si="8"/>
        <v>0</v>
      </c>
      <c r="W123" s="50">
        <f t="shared" si="9"/>
        <v>0</v>
      </c>
      <c r="X123" s="50">
        <v>0</v>
      </c>
      <c r="Y123" s="50">
        <f t="shared" si="7"/>
        <v>8</v>
      </c>
    </row>
    <row r="124" spans="1:25" ht="12.75">
      <c r="A124" s="50">
        <v>120</v>
      </c>
      <c r="B124" s="135"/>
      <c r="C124" s="50">
        <f>Ekipe!A211</f>
        <v>0</v>
      </c>
      <c r="D124" s="50">
        <f>Ekipe!B211</f>
        <v>0</v>
      </c>
      <c r="E124" s="50">
        <f>Ekipe!C211</f>
        <v>0</v>
      </c>
      <c r="F124" s="50">
        <f>Ekipe!D211</f>
        <v>0</v>
      </c>
      <c r="G124" s="50">
        <f>Ekipe!E211</f>
        <v>0</v>
      </c>
      <c r="H124" s="50">
        <f>Ekipe!F211</f>
        <v>0</v>
      </c>
      <c r="I124" s="50">
        <f>Ekipe!G211</f>
        <v>0</v>
      </c>
      <c r="J124" s="50">
        <f>Ekipe!H211</f>
        <v>0</v>
      </c>
      <c r="K124" s="50">
        <f>Ekipe!I211</f>
        <v>0</v>
      </c>
      <c r="L124" s="50">
        <f>Ekipe!J211</f>
        <v>0</v>
      </c>
      <c r="M124" s="50">
        <f>Ekipe!K211</f>
        <v>0</v>
      </c>
      <c r="N124" s="50">
        <f>Ekipe!L211</f>
        <v>0</v>
      </c>
      <c r="O124" s="50">
        <f>Ekipe!M211</f>
        <v>0</v>
      </c>
      <c r="P124" s="50">
        <f>Ekipe!N211</f>
        <v>0</v>
      </c>
      <c r="Q124" s="50">
        <f>Ekipe!O211</f>
        <v>0</v>
      </c>
      <c r="R124" s="50">
        <f>Ekipe!P211</f>
        <v>0</v>
      </c>
      <c r="S124" s="50">
        <f>Ekipe!Q211</f>
        <v>0</v>
      </c>
      <c r="T124" s="50">
        <f>Ekipe!R211</f>
        <v>0</v>
      </c>
      <c r="U124" s="50">
        <f>Ekipe!S211</f>
        <v>0</v>
      </c>
      <c r="V124" s="107">
        <f t="shared" si="8"/>
        <v>0</v>
      </c>
      <c r="W124" s="50">
        <f t="shared" si="9"/>
        <v>0</v>
      </c>
      <c r="X124" s="50">
        <v>0</v>
      </c>
      <c r="Y124" s="50">
        <f t="shared" si="7"/>
        <v>8</v>
      </c>
    </row>
    <row r="125" spans="1:25" ht="12.75">
      <c r="A125" s="50">
        <v>121</v>
      </c>
      <c r="B125" s="135"/>
      <c r="C125" s="50">
        <f>Ekipe!A212</f>
        <v>0</v>
      </c>
      <c r="D125" s="50">
        <f>Ekipe!B212</f>
        <v>0</v>
      </c>
      <c r="E125" s="50">
        <f>Ekipe!C212</f>
        <v>0</v>
      </c>
      <c r="F125" s="50">
        <f>Ekipe!D212</f>
        <v>0</v>
      </c>
      <c r="G125" s="50">
        <f>Ekipe!E212</f>
        <v>0</v>
      </c>
      <c r="H125" s="50">
        <f>Ekipe!F212</f>
        <v>0</v>
      </c>
      <c r="I125" s="50">
        <f>Ekipe!G212</f>
        <v>0</v>
      </c>
      <c r="J125" s="50">
        <f>Ekipe!H212</f>
        <v>0</v>
      </c>
      <c r="K125" s="50">
        <f>Ekipe!I212</f>
        <v>0</v>
      </c>
      <c r="L125" s="50">
        <f>Ekipe!J212</f>
        <v>0</v>
      </c>
      <c r="M125" s="50">
        <f>Ekipe!K212</f>
        <v>0</v>
      </c>
      <c r="N125" s="50">
        <f>Ekipe!L212</f>
        <v>0</v>
      </c>
      <c r="O125" s="50">
        <f>Ekipe!M212</f>
        <v>0</v>
      </c>
      <c r="P125" s="50">
        <f>Ekipe!N212</f>
        <v>0</v>
      </c>
      <c r="Q125" s="50">
        <f>Ekipe!O212</f>
        <v>0</v>
      </c>
      <c r="R125" s="50">
        <f>Ekipe!P212</f>
        <v>0</v>
      </c>
      <c r="S125" s="50">
        <f>Ekipe!Q212</f>
        <v>0</v>
      </c>
      <c r="T125" s="50">
        <f>Ekipe!R212</f>
        <v>0</v>
      </c>
      <c r="U125" s="50">
        <f>Ekipe!S212</f>
        <v>0</v>
      </c>
      <c r="V125" s="107">
        <f t="shared" si="8"/>
        <v>0</v>
      </c>
      <c r="W125" s="50">
        <f t="shared" si="9"/>
        <v>0</v>
      </c>
      <c r="X125" s="50">
        <v>0</v>
      </c>
      <c r="Y125" s="50">
        <f t="shared" si="7"/>
        <v>8</v>
      </c>
    </row>
    <row r="126" spans="1:25" ht="12.75">
      <c r="A126" s="50">
        <v>122</v>
      </c>
      <c r="B126" s="135"/>
      <c r="C126" s="50">
        <f>Ekipe!A213</f>
        <v>0</v>
      </c>
      <c r="D126" s="50">
        <f>Ekipe!B213</f>
        <v>0</v>
      </c>
      <c r="E126" s="50">
        <f>Ekipe!C213</f>
        <v>0</v>
      </c>
      <c r="F126" s="50">
        <f>Ekipe!D213</f>
        <v>0</v>
      </c>
      <c r="G126" s="50">
        <f>Ekipe!E213</f>
        <v>0</v>
      </c>
      <c r="H126" s="50">
        <f>Ekipe!F213</f>
        <v>0</v>
      </c>
      <c r="I126" s="50">
        <f>Ekipe!G213</f>
        <v>0</v>
      </c>
      <c r="J126" s="50">
        <f>Ekipe!H213</f>
        <v>0</v>
      </c>
      <c r="K126" s="50">
        <f>Ekipe!I213</f>
        <v>0</v>
      </c>
      <c r="L126" s="50">
        <f>Ekipe!J213</f>
        <v>0</v>
      </c>
      <c r="M126" s="50">
        <f>Ekipe!K213</f>
        <v>0</v>
      </c>
      <c r="N126" s="50">
        <f>Ekipe!L213</f>
        <v>0</v>
      </c>
      <c r="O126" s="50">
        <f>Ekipe!M213</f>
        <v>0</v>
      </c>
      <c r="P126" s="50">
        <f>Ekipe!N213</f>
        <v>0</v>
      </c>
      <c r="Q126" s="50">
        <f>Ekipe!O213</f>
        <v>0</v>
      </c>
      <c r="R126" s="50">
        <f>Ekipe!P213</f>
        <v>0</v>
      </c>
      <c r="S126" s="50">
        <f>Ekipe!Q213</f>
        <v>0</v>
      </c>
      <c r="T126" s="50">
        <f>Ekipe!R213</f>
        <v>0</v>
      </c>
      <c r="U126" s="50">
        <f>Ekipe!S213</f>
        <v>0</v>
      </c>
      <c r="V126" s="107">
        <f t="shared" si="8"/>
        <v>0</v>
      </c>
      <c r="W126" s="50">
        <f t="shared" si="9"/>
        <v>0</v>
      </c>
      <c r="X126" s="50">
        <v>0</v>
      </c>
      <c r="Y126" s="50">
        <f t="shared" si="7"/>
        <v>8</v>
      </c>
    </row>
    <row r="127" spans="1:25" ht="12.75">
      <c r="A127" s="50">
        <v>123</v>
      </c>
      <c r="B127" s="135"/>
      <c r="C127" s="50">
        <f>Ekipe!A214</f>
        <v>0</v>
      </c>
      <c r="D127" s="50">
        <f>Ekipe!B214</f>
        <v>0</v>
      </c>
      <c r="E127" s="50">
        <f>Ekipe!C214</f>
        <v>0</v>
      </c>
      <c r="F127" s="50">
        <f>Ekipe!D214</f>
        <v>0</v>
      </c>
      <c r="G127" s="50">
        <f>Ekipe!E214</f>
        <v>0</v>
      </c>
      <c r="H127" s="50">
        <f>Ekipe!F214</f>
        <v>0</v>
      </c>
      <c r="I127" s="50">
        <f>Ekipe!G214</f>
        <v>0</v>
      </c>
      <c r="J127" s="50">
        <f>Ekipe!H214</f>
        <v>0</v>
      </c>
      <c r="K127" s="50">
        <f>Ekipe!I214</f>
        <v>0</v>
      </c>
      <c r="L127" s="50">
        <f>Ekipe!J214</f>
        <v>0</v>
      </c>
      <c r="M127" s="50">
        <f>Ekipe!K214</f>
        <v>0</v>
      </c>
      <c r="N127" s="50">
        <f>Ekipe!L214</f>
        <v>0</v>
      </c>
      <c r="O127" s="50">
        <f>Ekipe!M214</f>
        <v>0</v>
      </c>
      <c r="P127" s="50">
        <f>Ekipe!N214</f>
        <v>0</v>
      </c>
      <c r="Q127" s="50">
        <f>Ekipe!O214</f>
        <v>0</v>
      </c>
      <c r="R127" s="50">
        <f>Ekipe!P214</f>
        <v>0</v>
      </c>
      <c r="S127" s="50">
        <f>Ekipe!Q214</f>
        <v>0</v>
      </c>
      <c r="T127" s="50">
        <f>Ekipe!R214</f>
        <v>0</v>
      </c>
      <c r="U127" s="50">
        <f>Ekipe!S214</f>
        <v>0</v>
      </c>
      <c r="V127" s="107">
        <f t="shared" si="8"/>
        <v>0</v>
      </c>
      <c r="W127" s="50">
        <f t="shared" si="9"/>
        <v>0</v>
      </c>
      <c r="X127" s="50">
        <v>0</v>
      </c>
      <c r="Y127" s="50">
        <f t="shared" si="7"/>
        <v>8</v>
      </c>
    </row>
    <row r="128" spans="1:25" ht="12.75">
      <c r="A128" s="50">
        <v>124</v>
      </c>
      <c r="B128" s="135"/>
      <c r="C128" s="50">
        <f>Ekipe!A215</f>
        <v>0</v>
      </c>
      <c r="D128" s="50">
        <f>Ekipe!B215</f>
        <v>0</v>
      </c>
      <c r="E128" s="50">
        <f>Ekipe!C215</f>
        <v>0</v>
      </c>
      <c r="F128" s="50">
        <f>Ekipe!D215</f>
        <v>0</v>
      </c>
      <c r="G128" s="50">
        <f>Ekipe!E215</f>
        <v>0</v>
      </c>
      <c r="H128" s="50">
        <f>Ekipe!F215</f>
        <v>0</v>
      </c>
      <c r="I128" s="50">
        <f>Ekipe!G215</f>
        <v>0</v>
      </c>
      <c r="J128" s="50">
        <f>Ekipe!H215</f>
        <v>0</v>
      </c>
      <c r="K128" s="50">
        <f>Ekipe!I215</f>
        <v>0</v>
      </c>
      <c r="L128" s="50">
        <f>Ekipe!J215</f>
        <v>0</v>
      </c>
      <c r="M128" s="50">
        <f>Ekipe!K215</f>
        <v>0</v>
      </c>
      <c r="N128" s="50">
        <f>Ekipe!L215</f>
        <v>0</v>
      </c>
      <c r="O128" s="50">
        <f>Ekipe!M215</f>
        <v>0</v>
      </c>
      <c r="P128" s="50">
        <f>Ekipe!N215</f>
        <v>0</v>
      </c>
      <c r="Q128" s="50">
        <f>Ekipe!O215</f>
        <v>0</v>
      </c>
      <c r="R128" s="50">
        <f>Ekipe!P215</f>
        <v>0</v>
      </c>
      <c r="S128" s="50">
        <f>Ekipe!Q215</f>
        <v>0</v>
      </c>
      <c r="T128" s="50">
        <f>Ekipe!R215</f>
        <v>0</v>
      </c>
      <c r="U128" s="50">
        <f>Ekipe!S215</f>
        <v>0</v>
      </c>
      <c r="V128" s="107">
        <f t="shared" si="8"/>
        <v>0</v>
      </c>
      <c r="W128" s="50">
        <f t="shared" si="9"/>
        <v>0</v>
      </c>
      <c r="X128" s="50">
        <v>0</v>
      </c>
      <c r="Y128" s="50">
        <f t="shared" si="7"/>
        <v>8</v>
      </c>
    </row>
    <row r="129" spans="1:25" ht="12.75">
      <c r="A129" s="50">
        <v>125</v>
      </c>
      <c r="B129" s="135"/>
      <c r="C129" s="50">
        <f>Ekipe!A216</f>
        <v>0</v>
      </c>
      <c r="D129" s="50">
        <f>Ekipe!B216</f>
        <v>0</v>
      </c>
      <c r="E129" s="50">
        <f>Ekipe!C216</f>
        <v>0</v>
      </c>
      <c r="F129" s="50">
        <f>Ekipe!D216</f>
        <v>0</v>
      </c>
      <c r="G129" s="50">
        <f>Ekipe!E216</f>
        <v>0</v>
      </c>
      <c r="H129" s="50">
        <f>Ekipe!F216</f>
        <v>0</v>
      </c>
      <c r="I129" s="50">
        <f>Ekipe!G216</f>
        <v>0</v>
      </c>
      <c r="J129" s="50">
        <f>Ekipe!H216</f>
        <v>0</v>
      </c>
      <c r="K129" s="50">
        <f>Ekipe!I216</f>
        <v>0</v>
      </c>
      <c r="L129" s="50">
        <f>Ekipe!J216</f>
        <v>0</v>
      </c>
      <c r="M129" s="50">
        <f>Ekipe!K216</f>
        <v>0</v>
      </c>
      <c r="N129" s="50">
        <f>Ekipe!L216</f>
        <v>0</v>
      </c>
      <c r="O129" s="50">
        <f>Ekipe!M216</f>
        <v>0</v>
      </c>
      <c r="P129" s="50">
        <f>Ekipe!N216</f>
        <v>0</v>
      </c>
      <c r="Q129" s="50">
        <f>Ekipe!O216</f>
        <v>0</v>
      </c>
      <c r="R129" s="50">
        <f>Ekipe!P216</f>
        <v>0</v>
      </c>
      <c r="S129" s="50">
        <f>Ekipe!Q216</f>
        <v>0</v>
      </c>
      <c r="T129" s="50">
        <f>Ekipe!R216</f>
        <v>0</v>
      </c>
      <c r="U129" s="50">
        <f>Ekipe!S216</f>
        <v>0</v>
      </c>
      <c r="V129" s="107">
        <f t="shared" si="8"/>
        <v>0</v>
      </c>
      <c r="W129" s="50">
        <f t="shared" si="9"/>
        <v>0</v>
      </c>
      <c r="X129" s="50">
        <v>0</v>
      </c>
      <c r="Y129" s="50">
        <f t="shared" si="7"/>
        <v>8</v>
      </c>
    </row>
    <row r="130" spans="1:25" ht="12.75">
      <c r="A130" s="50">
        <v>126</v>
      </c>
      <c r="B130" s="135"/>
      <c r="C130" s="50">
        <f>Ekipe!A217</f>
        <v>0</v>
      </c>
      <c r="D130" s="50">
        <f>Ekipe!B217</f>
        <v>0</v>
      </c>
      <c r="E130" s="50">
        <f>Ekipe!C217</f>
        <v>0</v>
      </c>
      <c r="F130" s="50">
        <f>Ekipe!D217</f>
        <v>0</v>
      </c>
      <c r="G130" s="50">
        <f>Ekipe!E217</f>
        <v>0</v>
      </c>
      <c r="H130" s="50">
        <f>Ekipe!F217</f>
        <v>0</v>
      </c>
      <c r="I130" s="50">
        <f>Ekipe!G217</f>
        <v>0</v>
      </c>
      <c r="J130" s="50">
        <f>Ekipe!H217</f>
        <v>0</v>
      </c>
      <c r="K130" s="50">
        <f>Ekipe!I217</f>
        <v>0</v>
      </c>
      <c r="L130" s="50">
        <f>Ekipe!J217</f>
        <v>0</v>
      </c>
      <c r="M130" s="50">
        <f>Ekipe!K217</f>
        <v>0</v>
      </c>
      <c r="N130" s="50">
        <f>Ekipe!L217</f>
        <v>0</v>
      </c>
      <c r="O130" s="50">
        <f>Ekipe!M217</f>
        <v>0</v>
      </c>
      <c r="P130" s="50">
        <f>Ekipe!N217</f>
        <v>0</v>
      </c>
      <c r="Q130" s="50">
        <f>Ekipe!O217</f>
        <v>0</v>
      </c>
      <c r="R130" s="50">
        <f>Ekipe!P217</f>
        <v>0</v>
      </c>
      <c r="S130" s="50">
        <f>Ekipe!Q217</f>
        <v>0</v>
      </c>
      <c r="T130" s="50">
        <f>Ekipe!R217</f>
        <v>0</v>
      </c>
      <c r="U130" s="50">
        <f>Ekipe!S217</f>
        <v>0</v>
      </c>
      <c r="V130" s="107">
        <f t="shared" si="8"/>
        <v>0</v>
      </c>
      <c r="W130" s="50">
        <f t="shared" si="9"/>
        <v>0</v>
      </c>
      <c r="X130" s="50">
        <v>0</v>
      </c>
      <c r="Y130" s="50">
        <f t="shared" si="7"/>
        <v>8</v>
      </c>
    </row>
    <row r="131" spans="1:25" ht="12.75">
      <c r="A131" s="50">
        <v>127</v>
      </c>
      <c r="B131" s="135"/>
      <c r="C131" s="50">
        <f>Ekipe!A218</f>
        <v>0</v>
      </c>
      <c r="D131" s="50">
        <f>Ekipe!B218</f>
        <v>0</v>
      </c>
      <c r="E131" s="50">
        <f>Ekipe!C218</f>
        <v>0</v>
      </c>
      <c r="F131" s="50">
        <f>Ekipe!D218</f>
        <v>0</v>
      </c>
      <c r="G131" s="50">
        <f>Ekipe!E218</f>
        <v>0</v>
      </c>
      <c r="H131" s="50">
        <f>Ekipe!F218</f>
        <v>0</v>
      </c>
      <c r="I131" s="50">
        <f>Ekipe!G218</f>
        <v>0</v>
      </c>
      <c r="J131" s="50">
        <f>Ekipe!H218</f>
        <v>0</v>
      </c>
      <c r="K131" s="50">
        <f>Ekipe!I218</f>
        <v>0</v>
      </c>
      <c r="L131" s="50">
        <f>Ekipe!J218</f>
        <v>0</v>
      </c>
      <c r="M131" s="50">
        <f>Ekipe!K218</f>
        <v>0</v>
      </c>
      <c r="N131" s="50">
        <f>Ekipe!L218</f>
        <v>0</v>
      </c>
      <c r="O131" s="50">
        <f>Ekipe!M218</f>
        <v>0</v>
      </c>
      <c r="P131" s="50">
        <f>Ekipe!N218</f>
        <v>0</v>
      </c>
      <c r="Q131" s="50">
        <f>Ekipe!O218</f>
        <v>0</v>
      </c>
      <c r="R131" s="50">
        <f>Ekipe!P218</f>
        <v>0</v>
      </c>
      <c r="S131" s="50">
        <f>Ekipe!Q218</f>
        <v>0</v>
      </c>
      <c r="T131" s="50">
        <f>Ekipe!R218</f>
        <v>0</v>
      </c>
      <c r="U131" s="50">
        <f>Ekipe!S218</f>
        <v>0</v>
      </c>
      <c r="V131" s="107">
        <f t="shared" si="8"/>
        <v>0</v>
      </c>
      <c r="W131" s="50">
        <f t="shared" si="9"/>
        <v>0</v>
      </c>
      <c r="X131" s="50">
        <v>0</v>
      </c>
      <c r="Y131" s="50">
        <f t="shared" si="7"/>
        <v>8</v>
      </c>
    </row>
    <row r="132" spans="1:25" ht="12.75">
      <c r="A132" s="50">
        <v>128</v>
      </c>
      <c r="B132" s="135"/>
      <c r="C132" s="50">
        <f>Ekipe!A219</f>
        <v>0</v>
      </c>
      <c r="D132" s="50">
        <f>Ekipe!B219</f>
        <v>0</v>
      </c>
      <c r="E132" s="50">
        <f>Ekipe!C219</f>
        <v>0</v>
      </c>
      <c r="F132" s="50">
        <f>Ekipe!D219</f>
        <v>0</v>
      </c>
      <c r="G132" s="50">
        <f>Ekipe!E219</f>
        <v>0</v>
      </c>
      <c r="H132" s="50">
        <f>Ekipe!F219</f>
        <v>0</v>
      </c>
      <c r="I132" s="50">
        <f>Ekipe!G219</f>
        <v>0</v>
      </c>
      <c r="J132" s="50">
        <f>Ekipe!H219</f>
        <v>0</v>
      </c>
      <c r="K132" s="50">
        <f>Ekipe!I219</f>
        <v>0</v>
      </c>
      <c r="L132" s="50">
        <f>Ekipe!J219</f>
        <v>0</v>
      </c>
      <c r="M132" s="50">
        <f>Ekipe!K219</f>
        <v>0</v>
      </c>
      <c r="N132" s="50">
        <f>Ekipe!L219</f>
        <v>0</v>
      </c>
      <c r="O132" s="50">
        <f>Ekipe!M219</f>
        <v>0</v>
      </c>
      <c r="P132" s="50">
        <f>Ekipe!N219</f>
        <v>0</v>
      </c>
      <c r="Q132" s="50">
        <f>Ekipe!O219</f>
        <v>0</v>
      </c>
      <c r="R132" s="50">
        <f>Ekipe!P219</f>
        <v>0</v>
      </c>
      <c r="S132" s="50">
        <f>Ekipe!Q219</f>
        <v>0</v>
      </c>
      <c r="T132" s="50">
        <f>Ekipe!R219</f>
        <v>0</v>
      </c>
      <c r="U132" s="50">
        <f>Ekipe!S219</f>
        <v>0</v>
      </c>
      <c r="V132" s="107">
        <f t="shared" si="8"/>
        <v>0</v>
      </c>
      <c r="W132" s="50">
        <f t="shared" si="9"/>
        <v>0</v>
      </c>
      <c r="X132" s="50">
        <v>0</v>
      </c>
      <c r="Y132" s="50">
        <f t="shared" si="7"/>
        <v>8</v>
      </c>
    </row>
    <row r="133" spans="1:25" ht="12.75">
      <c r="A133" s="50">
        <v>129</v>
      </c>
      <c r="B133" s="135"/>
      <c r="C133" s="50">
        <f>Ekipe!A220</f>
        <v>0</v>
      </c>
      <c r="D133" s="50">
        <f>Ekipe!B220</f>
        <v>0</v>
      </c>
      <c r="E133" s="50">
        <f>Ekipe!C220</f>
        <v>0</v>
      </c>
      <c r="F133" s="50">
        <f>Ekipe!D220</f>
        <v>0</v>
      </c>
      <c r="G133" s="50">
        <f>Ekipe!E220</f>
        <v>0</v>
      </c>
      <c r="H133" s="50">
        <f>Ekipe!F220</f>
        <v>0</v>
      </c>
      <c r="I133" s="50">
        <f>Ekipe!G220</f>
        <v>0</v>
      </c>
      <c r="J133" s="50">
        <f>Ekipe!H220</f>
        <v>0</v>
      </c>
      <c r="K133" s="50">
        <f>Ekipe!I220</f>
        <v>0</v>
      </c>
      <c r="L133" s="50">
        <f>Ekipe!J220</f>
        <v>0</v>
      </c>
      <c r="M133" s="50">
        <f>Ekipe!K220</f>
        <v>0</v>
      </c>
      <c r="N133" s="50">
        <f>Ekipe!L220</f>
        <v>0</v>
      </c>
      <c r="O133" s="50">
        <f>Ekipe!M220</f>
        <v>0</v>
      </c>
      <c r="P133" s="50">
        <f>Ekipe!N220</f>
        <v>0</v>
      </c>
      <c r="Q133" s="50">
        <f>Ekipe!O220</f>
        <v>0</v>
      </c>
      <c r="R133" s="50">
        <f>Ekipe!P220</f>
        <v>0</v>
      </c>
      <c r="S133" s="50">
        <f>Ekipe!Q220</f>
        <v>0</v>
      </c>
      <c r="T133" s="50">
        <f>Ekipe!R220</f>
        <v>0</v>
      </c>
      <c r="U133" s="50">
        <f>Ekipe!S220</f>
        <v>0</v>
      </c>
      <c r="V133" s="107">
        <f>IF(ISERR(W133/($E$2-Y133)),0,W133/($E$2-Y133))</f>
        <v>0</v>
      </c>
      <c r="W133" s="50">
        <f aca="true" t="shared" si="10" ref="W133:W142">SUM(D133:U133)</f>
        <v>0</v>
      </c>
      <c r="X133" s="50">
        <v>0</v>
      </c>
      <c r="Y133" s="50">
        <f t="shared" si="7"/>
        <v>8</v>
      </c>
    </row>
    <row r="134" spans="1:25" ht="12.75">
      <c r="A134" s="50">
        <v>130</v>
      </c>
      <c r="B134" s="135"/>
      <c r="C134" s="50">
        <f>Ekipe!A221</f>
        <v>0</v>
      </c>
      <c r="D134" s="50">
        <f>Ekipe!B221</f>
        <v>0</v>
      </c>
      <c r="E134" s="50">
        <f>Ekipe!C221</f>
        <v>0</v>
      </c>
      <c r="F134" s="50">
        <f>Ekipe!D221</f>
        <v>0</v>
      </c>
      <c r="G134" s="50">
        <f>Ekipe!E221</f>
        <v>0</v>
      </c>
      <c r="H134" s="50">
        <f>Ekipe!F221</f>
        <v>0</v>
      </c>
      <c r="I134" s="50">
        <f>Ekipe!G221</f>
        <v>0</v>
      </c>
      <c r="J134" s="50">
        <f>Ekipe!H221</f>
        <v>0</v>
      </c>
      <c r="K134" s="50">
        <f>Ekipe!I221</f>
        <v>0</v>
      </c>
      <c r="L134" s="50">
        <f>Ekipe!J221</f>
        <v>0</v>
      </c>
      <c r="M134" s="50">
        <f>Ekipe!K221</f>
        <v>0</v>
      </c>
      <c r="N134" s="50">
        <f>Ekipe!L221</f>
        <v>0</v>
      </c>
      <c r="O134" s="50">
        <f>Ekipe!M221</f>
        <v>0</v>
      </c>
      <c r="P134" s="50">
        <f>Ekipe!N221</f>
        <v>0</v>
      </c>
      <c r="Q134" s="50">
        <f>Ekipe!O221</f>
        <v>0</v>
      </c>
      <c r="R134" s="50">
        <f>Ekipe!P221</f>
        <v>0</v>
      </c>
      <c r="S134" s="50">
        <f>Ekipe!Q221</f>
        <v>0</v>
      </c>
      <c r="T134" s="50">
        <f>Ekipe!R221</f>
        <v>0</v>
      </c>
      <c r="U134" s="50">
        <f>Ekipe!S221</f>
        <v>0</v>
      </c>
      <c r="V134" s="107">
        <f>IF(ISERR(W134/($E$2-Y134)),0,W134/($E$2-Y134))</f>
        <v>0</v>
      </c>
      <c r="W134" s="50">
        <f t="shared" si="10"/>
        <v>0</v>
      </c>
      <c r="X134" s="50">
        <v>0</v>
      </c>
      <c r="Y134" s="50">
        <f aca="true" t="shared" si="11" ref="Y134:Y160">SUM(IF(D134=0,1,0),IF(E134=0,1,0),IF(F134=0,1,0),IF(G134=0,1,0),IF(H134=0,1,0),IF(I134=0,1,0),IF(J134=0,1,0),IF(K134=0,1,0),IF(L134=0,1,0),IF(M134=0,1,0),IF(N134=0,1,0),IF(O134=0,1,0),IF(P134=0,1,0),IF(Q134=0,1,0),IF(R134=0,1,0),IF(S134=0,1,0),IF(T134=0,1,0),IF(U134=0,1,0))-18+$E$2</f>
        <v>8</v>
      </c>
    </row>
    <row r="135" spans="1:25" ht="12.75">
      <c r="A135" s="50">
        <v>131</v>
      </c>
      <c r="B135" s="135"/>
      <c r="C135" s="50">
        <f>Ekipe!A222</f>
        <v>0</v>
      </c>
      <c r="D135" s="50">
        <f>Ekipe!B222</f>
        <v>0</v>
      </c>
      <c r="E135" s="50">
        <f>Ekipe!C222</f>
        <v>0</v>
      </c>
      <c r="F135" s="50">
        <f>Ekipe!D222</f>
        <v>0</v>
      </c>
      <c r="G135" s="50">
        <f>Ekipe!E222</f>
        <v>0</v>
      </c>
      <c r="H135" s="50">
        <f>Ekipe!F222</f>
        <v>0</v>
      </c>
      <c r="I135" s="50">
        <f>Ekipe!G222</f>
        <v>0</v>
      </c>
      <c r="J135" s="50">
        <f>Ekipe!H222</f>
        <v>0</v>
      </c>
      <c r="K135" s="50">
        <f>Ekipe!I222</f>
        <v>0</v>
      </c>
      <c r="L135" s="50">
        <f>Ekipe!J222</f>
        <v>0</v>
      </c>
      <c r="M135" s="50">
        <f>Ekipe!K222</f>
        <v>0</v>
      </c>
      <c r="N135" s="50">
        <f>Ekipe!L222</f>
        <v>0</v>
      </c>
      <c r="O135" s="50">
        <f>Ekipe!M222</f>
        <v>0</v>
      </c>
      <c r="P135" s="50">
        <f>Ekipe!N222</f>
        <v>0</v>
      </c>
      <c r="Q135" s="50">
        <f>Ekipe!O222</f>
        <v>0</v>
      </c>
      <c r="R135" s="50">
        <f>Ekipe!P222</f>
        <v>0</v>
      </c>
      <c r="S135" s="50">
        <f>Ekipe!Q222</f>
        <v>0</v>
      </c>
      <c r="T135" s="50">
        <f>Ekipe!R222</f>
        <v>0</v>
      </c>
      <c r="U135" s="50">
        <f>Ekipe!S222</f>
        <v>0</v>
      </c>
      <c r="V135" s="107">
        <f>IF(ISERR(W135/($E$2-Y135)),0,W135/($E$2-Y135))</f>
        <v>0</v>
      </c>
      <c r="W135" s="50">
        <f t="shared" si="10"/>
        <v>0</v>
      </c>
      <c r="X135" s="50">
        <v>0</v>
      </c>
      <c r="Y135" s="50">
        <f t="shared" si="11"/>
        <v>8</v>
      </c>
    </row>
    <row r="136" spans="1:25" ht="12.75">
      <c r="A136" s="50">
        <v>132</v>
      </c>
      <c r="B136" s="135"/>
      <c r="C136" s="50">
        <f>Ekipe!A223</f>
        <v>0</v>
      </c>
      <c r="D136" s="50">
        <f>Ekipe!B223</f>
        <v>0</v>
      </c>
      <c r="E136" s="50">
        <f>Ekipe!C223</f>
        <v>0</v>
      </c>
      <c r="F136" s="50">
        <f>Ekipe!D223</f>
        <v>0</v>
      </c>
      <c r="G136" s="50">
        <f>Ekipe!E223</f>
        <v>0</v>
      </c>
      <c r="H136" s="50">
        <f>Ekipe!F223</f>
        <v>0</v>
      </c>
      <c r="I136" s="50">
        <f>Ekipe!G223</f>
        <v>0</v>
      </c>
      <c r="J136" s="50">
        <f>Ekipe!H223</f>
        <v>0</v>
      </c>
      <c r="K136" s="50">
        <f>Ekipe!I223</f>
        <v>0</v>
      </c>
      <c r="L136" s="50">
        <f>Ekipe!J223</f>
        <v>0</v>
      </c>
      <c r="M136" s="50">
        <f>Ekipe!K223</f>
        <v>0</v>
      </c>
      <c r="N136" s="50">
        <f>Ekipe!L223</f>
        <v>0</v>
      </c>
      <c r="O136" s="50">
        <f>Ekipe!M223</f>
        <v>0</v>
      </c>
      <c r="P136" s="50">
        <f>Ekipe!N223</f>
        <v>0</v>
      </c>
      <c r="Q136" s="50">
        <f>Ekipe!O223</f>
        <v>0</v>
      </c>
      <c r="R136" s="50">
        <f>Ekipe!P223</f>
        <v>0</v>
      </c>
      <c r="S136" s="50">
        <f>Ekipe!Q223</f>
        <v>0</v>
      </c>
      <c r="T136" s="50">
        <f>Ekipe!R223</f>
        <v>0</v>
      </c>
      <c r="U136" s="50">
        <f>Ekipe!S223</f>
        <v>0</v>
      </c>
      <c r="V136" s="107">
        <f>IF(ISERR(W136/($E$2-Y136)),0,W136/($E$2-Y136))</f>
        <v>0</v>
      </c>
      <c r="W136" s="50">
        <f t="shared" si="10"/>
        <v>0</v>
      </c>
      <c r="X136" s="50">
        <v>0</v>
      </c>
      <c r="Y136" s="50">
        <f t="shared" si="11"/>
        <v>8</v>
      </c>
    </row>
    <row r="137" spans="1:25" ht="12.75">
      <c r="A137" s="50">
        <v>133</v>
      </c>
      <c r="B137" s="135"/>
      <c r="C137" s="50">
        <f>Ekipe!A224</f>
        <v>0</v>
      </c>
      <c r="D137" s="50">
        <f>Ekipe!B224</f>
        <v>0</v>
      </c>
      <c r="E137" s="50">
        <f>Ekipe!C224</f>
        <v>0</v>
      </c>
      <c r="F137" s="50">
        <f>Ekipe!D224</f>
        <v>0</v>
      </c>
      <c r="G137" s="50">
        <f>Ekipe!E224</f>
        <v>0</v>
      </c>
      <c r="H137" s="50">
        <f>Ekipe!F224</f>
        <v>0</v>
      </c>
      <c r="I137" s="50">
        <f>Ekipe!G224</f>
        <v>0</v>
      </c>
      <c r="J137" s="50">
        <f>Ekipe!H224</f>
        <v>0</v>
      </c>
      <c r="K137" s="50">
        <f>Ekipe!I224</f>
        <v>0</v>
      </c>
      <c r="L137" s="50">
        <f>Ekipe!J224</f>
        <v>0</v>
      </c>
      <c r="M137" s="50">
        <f>Ekipe!K224</f>
        <v>0</v>
      </c>
      <c r="N137" s="50">
        <f>Ekipe!L224</f>
        <v>0</v>
      </c>
      <c r="O137" s="50">
        <f>Ekipe!M224</f>
        <v>0</v>
      </c>
      <c r="P137" s="50">
        <f>Ekipe!N224</f>
        <v>0</v>
      </c>
      <c r="Q137" s="50">
        <f>Ekipe!O224</f>
        <v>0</v>
      </c>
      <c r="R137" s="50">
        <f>Ekipe!P224</f>
        <v>0</v>
      </c>
      <c r="S137" s="50">
        <f>Ekipe!Q224</f>
        <v>0</v>
      </c>
      <c r="T137" s="50">
        <f>Ekipe!R224</f>
        <v>0</v>
      </c>
      <c r="U137" s="50">
        <f>Ekipe!S224</f>
        <v>0</v>
      </c>
      <c r="V137" s="107">
        <f>IF(ISERR(W137/($E$2-Y137)),0,W137/($E$2-Y137))</f>
        <v>0</v>
      </c>
      <c r="W137" s="50">
        <f t="shared" si="10"/>
        <v>0</v>
      </c>
      <c r="X137" s="50">
        <v>0</v>
      </c>
      <c r="Y137" s="50">
        <f t="shared" si="11"/>
        <v>8</v>
      </c>
    </row>
    <row r="138" spans="1:25" ht="12.75">
      <c r="A138" s="50">
        <v>134</v>
      </c>
      <c r="B138" s="135"/>
      <c r="C138" s="50">
        <f>Ekipe!A225</f>
        <v>0</v>
      </c>
      <c r="D138" s="50">
        <f>Ekipe!B225</f>
        <v>0</v>
      </c>
      <c r="E138" s="50">
        <f>Ekipe!C225</f>
        <v>0</v>
      </c>
      <c r="F138" s="50">
        <f>Ekipe!D225</f>
        <v>0</v>
      </c>
      <c r="G138" s="50">
        <f>Ekipe!E225</f>
        <v>0</v>
      </c>
      <c r="H138" s="50">
        <f>Ekipe!F225</f>
        <v>0</v>
      </c>
      <c r="I138" s="50">
        <f>Ekipe!G225</f>
        <v>0</v>
      </c>
      <c r="J138" s="50">
        <f>Ekipe!H225</f>
        <v>0</v>
      </c>
      <c r="K138" s="50">
        <f>Ekipe!I225</f>
        <v>0</v>
      </c>
      <c r="L138" s="50">
        <f>Ekipe!J225</f>
        <v>0</v>
      </c>
      <c r="M138" s="50">
        <f>Ekipe!K225</f>
        <v>0</v>
      </c>
      <c r="N138" s="50">
        <f>Ekipe!L225</f>
        <v>0</v>
      </c>
      <c r="O138" s="50">
        <f>Ekipe!M225</f>
        <v>0</v>
      </c>
      <c r="P138" s="50">
        <f>Ekipe!N225</f>
        <v>0</v>
      </c>
      <c r="Q138" s="50">
        <f>Ekipe!O225</f>
        <v>0</v>
      </c>
      <c r="R138" s="50">
        <f>Ekipe!P225</f>
        <v>0</v>
      </c>
      <c r="S138" s="50">
        <f>Ekipe!Q225</f>
        <v>0</v>
      </c>
      <c r="T138" s="50">
        <f>Ekipe!R225</f>
        <v>0</v>
      </c>
      <c r="U138" s="50">
        <f>Ekipe!S225</f>
        <v>0</v>
      </c>
      <c r="V138" s="107">
        <f>IF(ISERR(W138/($E$2-Y138)),0,W138/($E$2-Y138))</f>
        <v>0</v>
      </c>
      <c r="W138" s="50">
        <f t="shared" si="10"/>
        <v>0</v>
      </c>
      <c r="X138" s="50">
        <v>0</v>
      </c>
      <c r="Y138" s="50">
        <f t="shared" si="11"/>
        <v>8</v>
      </c>
    </row>
    <row r="139" spans="1:25" ht="12.75">
      <c r="A139" s="50">
        <v>135</v>
      </c>
      <c r="B139" s="135"/>
      <c r="C139" s="50">
        <f>Ekipe!A226</f>
        <v>0</v>
      </c>
      <c r="D139" s="50">
        <f>Ekipe!B226</f>
        <v>0</v>
      </c>
      <c r="E139" s="50">
        <f>Ekipe!C226</f>
        <v>0</v>
      </c>
      <c r="F139" s="50">
        <f>Ekipe!D226</f>
        <v>0</v>
      </c>
      <c r="G139" s="50">
        <f>Ekipe!E226</f>
        <v>0</v>
      </c>
      <c r="H139" s="50">
        <f>Ekipe!F226</f>
        <v>0</v>
      </c>
      <c r="I139" s="50">
        <f>Ekipe!G226</f>
        <v>0</v>
      </c>
      <c r="J139" s="50">
        <f>Ekipe!H226</f>
        <v>0</v>
      </c>
      <c r="K139" s="50">
        <f>Ekipe!I226</f>
        <v>0</v>
      </c>
      <c r="L139" s="50">
        <f>Ekipe!J226</f>
        <v>0</v>
      </c>
      <c r="M139" s="50">
        <f>Ekipe!K226</f>
        <v>0</v>
      </c>
      <c r="N139" s="50">
        <f>Ekipe!L226</f>
        <v>0</v>
      </c>
      <c r="O139" s="50">
        <f>Ekipe!M226</f>
        <v>0</v>
      </c>
      <c r="P139" s="50">
        <f>Ekipe!N226</f>
        <v>0</v>
      </c>
      <c r="Q139" s="50">
        <f>Ekipe!O226</f>
        <v>0</v>
      </c>
      <c r="R139" s="50">
        <f>Ekipe!P226</f>
        <v>0</v>
      </c>
      <c r="S139" s="50">
        <f>Ekipe!Q226</f>
        <v>0</v>
      </c>
      <c r="T139" s="50">
        <f>Ekipe!R226</f>
        <v>0</v>
      </c>
      <c r="U139" s="50">
        <f>Ekipe!S226</f>
        <v>0</v>
      </c>
      <c r="V139" s="107">
        <f>IF(ISERR(W139/($E$2-Y139)),0,W139/($E$2-Y139))</f>
        <v>0</v>
      </c>
      <c r="W139" s="50">
        <f t="shared" si="10"/>
        <v>0</v>
      </c>
      <c r="X139" s="50">
        <v>0</v>
      </c>
      <c r="Y139" s="50">
        <f t="shared" si="11"/>
        <v>8</v>
      </c>
    </row>
    <row r="140" spans="1:25" ht="12.75">
      <c r="A140" s="50">
        <v>136</v>
      </c>
      <c r="B140" s="135"/>
      <c r="C140" s="50">
        <f>Ekipe!A227</f>
        <v>0</v>
      </c>
      <c r="D140" s="50">
        <f>Ekipe!B227</f>
        <v>0</v>
      </c>
      <c r="E140" s="50">
        <f>Ekipe!C227</f>
        <v>0</v>
      </c>
      <c r="F140" s="50">
        <f>Ekipe!D227</f>
        <v>0</v>
      </c>
      <c r="G140" s="50">
        <f>Ekipe!E227</f>
        <v>0</v>
      </c>
      <c r="H140" s="50">
        <f>Ekipe!F227</f>
        <v>0</v>
      </c>
      <c r="I140" s="50">
        <f>Ekipe!G227</f>
        <v>0</v>
      </c>
      <c r="J140" s="50">
        <f>Ekipe!H227</f>
        <v>0</v>
      </c>
      <c r="K140" s="50">
        <f>Ekipe!I227</f>
        <v>0</v>
      </c>
      <c r="L140" s="50">
        <f>Ekipe!J227</f>
        <v>0</v>
      </c>
      <c r="M140" s="50">
        <f>Ekipe!K227</f>
        <v>0</v>
      </c>
      <c r="N140" s="50">
        <f>Ekipe!L227</f>
        <v>0</v>
      </c>
      <c r="O140" s="50">
        <f>Ekipe!M227</f>
        <v>0</v>
      </c>
      <c r="P140" s="50">
        <f>Ekipe!N227</f>
        <v>0</v>
      </c>
      <c r="Q140" s="50">
        <f>Ekipe!O227</f>
        <v>0</v>
      </c>
      <c r="R140" s="50">
        <f>Ekipe!P227</f>
        <v>0</v>
      </c>
      <c r="S140" s="50">
        <f>Ekipe!Q227</f>
        <v>0</v>
      </c>
      <c r="T140" s="50">
        <f>Ekipe!R227</f>
        <v>0</v>
      </c>
      <c r="U140" s="50">
        <f>Ekipe!S227</f>
        <v>0</v>
      </c>
      <c r="V140" s="107">
        <f>IF(ISERR(W140/($E$2-Y140)),0,W140/($E$2-Y140))</f>
        <v>0</v>
      </c>
      <c r="W140" s="50">
        <f t="shared" si="10"/>
        <v>0</v>
      </c>
      <c r="X140" s="50">
        <v>0</v>
      </c>
      <c r="Y140" s="50">
        <f t="shared" si="11"/>
        <v>8</v>
      </c>
    </row>
    <row r="141" spans="1:25" ht="12.75">
      <c r="A141" s="50">
        <v>137</v>
      </c>
      <c r="B141" s="135"/>
      <c r="C141" s="50">
        <f>Ekipe!A228</f>
        <v>0</v>
      </c>
      <c r="D141" s="50">
        <f>Ekipe!B228</f>
        <v>0</v>
      </c>
      <c r="E141" s="50">
        <f>Ekipe!C228</f>
        <v>0</v>
      </c>
      <c r="F141" s="50">
        <f>Ekipe!D228</f>
        <v>0</v>
      </c>
      <c r="G141" s="50">
        <f>Ekipe!E228</f>
        <v>0</v>
      </c>
      <c r="H141" s="50">
        <f>Ekipe!F228</f>
        <v>0</v>
      </c>
      <c r="I141" s="50">
        <f>Ekipe!G228</f>
        <v>0</v>
      </c>
      <c r="J141" s="50">
        <f>Ekipe!H228</f>
        <v>0</v>
      </c>
      <c r="K141" s="50">
        <f>Ekipe!I228</f>
        <v>0</v>
      </c>
      <c r="L141" s="50">
        <f>Ekipe!J228</f>
        <v>0</v>
      </c>
      <c r="M141" s="50">
        <f>Ekipe!K228</f>
        <v>0</v>
      </c>
      <c r="N141" s="50">
        <f>Ekipe!L228</f>
        <v>0</v>
      </c>
      <c r="O141" s="50">
        <f>Ekipe!M228</f>
        <v>0</v>
      </c>
      <c r="P141" s="50">
        <f>Ekipe!N228</f>
        <v>0</v>
      </c>
      <c r="Q141" s="50">
        <f>Ekipe!O228</f>
        <v>0</v>
      </c>
      <c r="R141" s="50">
        <f>Ekipe!P228</f>
        <v>0</v>
      </c>
      <c r="S141" s="50">
        <f>Ekipe!Q228</f>
        <v>0</v>
      </c>
      <c r="T141" s="50">
        <f>Ekipe!R228</f>
        <v>0</v>
      </c>
      <c r="U141" s="50">
        <f>Ekipe!S228</f>
        <v>0</v>
      </c>
      <c r="V141" s="107">
        <f>IF(ISERR(W141/($E$2-Y141)),0,W141/($E$2-Y141))</f>
        <v>0</v>
      </c>
      <c r="W141" s="50">
        <f t="shared" si="10"/>
        <v>0</v>
      </c>
      <c r="X141" s="50">
        <v>0</v>
      </c>
      <c r="Y141" s="50">
        <f t="shared" si="11"/>
        <v>8</v>
      </c>
    </row>
    <row r="142" spans="1:25" ht="12.75">
      <c r="A142" s="50">
        <v>138</v>
      </c>
      <c r="B142" s="135"/>
      <c r="C142" s="50">
        <f>Ekipe!A229</f>
        <v>0</v>
      </c>
      <c r="D142" s="50">
        <f>Ekipe!B229</f>
        <v>0</v>
      </c>
      <c r="E142" s="50">
        <f>Ekipe!C229</f>
        <v>0</v>
      </c>
      <c r="F142" s="50">
        <f>Ekipe!D229</f>
        <v>0</v>
      </c>
      <c r="G142" s="50">
        <f>Ekipe!E229</f>
        <v>0</v>
      </c>
      <c r="H142" s="50">
        <f>Ekipe!F229</f>
        <v>0</v>
      </c>
      <c r="I142" s="50">
        <f>Ekipe!G229</f>
        <v>0</v>
      </c>
      <c r="J142" s="50">
        <f>Ekipe!H229</f>
        <v>0</v>
      </c>
      <c r="K142" s="50">
        <f>Ekipe!I229</f>
        <v>0</v>
      </c>
      <c r="L142" s="50">
        <f>Ekipe!J229</f>
        <v>0</v>
      </c>
      <c r="M142" s="50">
        <f>Ekipe!K229</f>
        <v>0</v>
      </c>
      <c r="N142" s="50">
        <f>Ekipe!L229</f>
        <v>0</v>
      </c>
      <c r="O142" s="50">
        <f>Ekipe!M229</f>
        <v>0</v>
      </c>
      <c r="P142" s="50">
        <f>Ekipe!N229</f>
        <v>0</v>
      </c>
      <c r="Q142" s="50">
        <f>Ekipe!O229</f>
        <v>0</v>
      </c>
      <c r="R142" s="50">
        <f>Ekipe!P229</f>
        <v>0</v>
      </c>
      <c r="S142" s="50">
        <f>Ekipe!Q229</f>
        <v>0</v>
      </c>
      <c r="T142" s="50">
        <f>Ekipe!R229</f>
        <v>0</v>
      </c>
      <c r="U142" s="50">
        <f>Ekipe!S229</f>
        <v>0</v>
      </c>
      <c r="V142" s="107">
        <f>IF(ISERR(W142/($E$2-Y142)),0,W142/($E$2-Y142))</f>
        <v>0</v>
      </c>
      <c r="W142" s="50">
        <f t="shared" si="10"/>
        <v>0</v>
      </c>
      <c r="X142" s="50">
        <v>0</v>
      </c>
      <c r="Y142" s="50">
        <f t="shared" si="11"/>
        <v>8</v>
      </c>
    </row>
    <row r="143" spans="1:25" ht="12.75">
      <c r="A143" s="50">
        <v>139</v>
      </c>
      <c r="B143" s="129"/>
      <c r="C143" s="50"/>
      <c r="D143" s="50"/>
      <c r="E143" s="50"/>
      <c r="F143" s="50"/>
      <c r="G143" s="50"/>
      <c r="H143" s="50"/>
      <c r="I143" s="50"/>
      <c r="J143" s="50"/>
      <c r="K143" s="50"/>
      <c r="L143" s="50"/>
      <c r="M143" s="50"/>
      <c r="N143" s="50"/>
      <c r="O143" s="50"/>
      <c r="P143" s="50"/>
      <c r="Q143" s="50"/>
      <c r="R143" s="50"/>
      <c r="S143" s="50"/>
      <c r="T143" s="50"/>
      <c r="U143" s="50"/>
      <c r="V143" s="107"/>
      <c r="W143" s="50"/>
      <c r="X143" s="50"/>
      <c r="Y143" s="50">
        <f t="shared" si="11"/>
        <v>8</v>
      </c>
    </row>
    <row r="144" spans="1:25" ht="12.75">
      <c r="A144" s="50">
        <v>140</v>
      </c>
      <c r="B144" s="129"/>
      <c r="C144" s="50"/>
      <c r="D144" s="50"/>
      <c r="E144" s="50"/>
      <c r="F144" s="50"/>
      <c r="G144" s="50"/>
      <c r="H144" s="50"/>
      <c r="I144" s="50"/>
      <c r="J144" s="50"/>
      <c r="K144" s="50"/>
      <c r="L144" s="50"/>
      <c r="M144" s="50"/>
      <c r="N144" s="50"/>
      <c r="O144" s="50"/>
      <c r="P144" s="50"/>
      <c r="Q144" s="50"/>
      <c r="R144" s="50"/>
      <c r="S144" s="50"/>
      <c r="T144" s="50"/>
      <c r="U144" s="50"/>
      <c r="V144" s="107"/>
      <c r="W144" s="50"/>
      <c r="X144" s="50"/>
      <c r="Y144" s="50">
        <f t="shared" si="11"/>
        <v>8</v>
      </c>
    </row>
    <row r="145" spans="1:25" ht="12.75">
      <c r="A145" s="50">
        <v>141</v>
      </c>
      <c r="B145" s="137"/>
      <c r="C145" s="50"/>
      <c r="D145" s="50"/>
      <c r="E145" s="50"/>
      <c r="F145" s="50"/>
      <c r="G145" s="50"/>
      <c r="H145" s="50"/>
      <c r="I145" s="50"/>
      <c r="J145" s="50"/>
      <c r="K145" s="50"/>
      <c r="L145" s="50"/>
      <c r="M145" s="50"/>
      <c r="N145" s="50"/>
      <c r="O145" s="50"/>
      <c r="P145" s="50"/>
      <c r="Q145" s="50"/>
      <c r="R145" s="50"/>
      <c r="S145" s="50"/>
      <c r="T145" s="50"/>
      <c r="U145" s="50"/>
      <c r="V145" s="107"/>
      <c r="W145" s="50"/>
      <c r="X145" s="50"/>
      <c r="Y145" s="50">
        <f t="shared" si="11"/>
        <v>8</v>
      </c>
    </row>
    <row r="146" spans="1:25" ht="12.75">
      <c r="A146" s="50">
        <v>142</v>
      </c>
      <c r="B146" s="129"/>
      <c r="C146" s="50"/>
      <c r="D146" s="50"/>
      <c r="E146" s="50"/>
      <c r="F146" s="50"/>
      <c r="G146" s="50"/>
      <c r="H146" s="50"/>
      <c r="I146" s="50"/>
      <c r="J146" s="50"/>
      <c r="K146" s="50"/>
      <c r="L146" s="50"/>
      <c r="M146" s="50"/>
      <c r="N146" s="50"/>
      <c r="O146" s="50"/>
      <c r="P146" s="50"/>
      <c r="Q146" s="50"/>
      <c r="R146" s="50"/>
      <c r="S146" s="50"/>
      <c r="T146" s="50"/>
      <c r="U146" s="50"/>
      <c r="V146" s="107"/>
      <c r="W146" s="50"/>
      <c r="X146" s="50"/>
      <c r="Y146" s="50">
        <f t="shared" si="11"/>
        <v>8</v>
      </c>
    </row>
    <row r="147" spans="1:25" ht="12.75">
      <c r="A147" s="50">
        <v>143</v>
      </c>
      <c r="B147" s="129"/>
      <c r="C147" s="50"/>
      <c r="D147" s="50"/>
      <c r="E147" s="50"/>
      <c r="F147" s="50"/>
      <c r="G147" s="50"/>
      <c r="H147" s="50"/>
      <c r="I147" s="50"/>
      <c r="J147" s="50"/>
      <c r="K147" s="50"/>
      <c r="L147" s="50"/>
      <c r="M147" s="50"/>
      <c r="N147" s="50"/>
      <c r="O147" s="50"/>
      <c r="P147" s="50"/>
      <c r="Q147" s="50"/>
      <c r="R147" s="50"/>
      <c r="S147" s="50"/>
      <c r="T147" s="50"/>
      <c r="U147" s="50"/>
      <c r="V147" s="107"/>
      <c r="W147" s="50"/>
      <c r="X147" s="50"/>
      <c r="Y147" s="50">
        <f t="shared" si="11"/>
        <v>8</v>
      </c>
    </row>
    <row r="148" spans="1:25" ht="12.75">
      <c r="A148" s="50">
        <v>144</v>
      </c>
      <c r="B148" s="129"/>
      <c r="C148" s="50"/>
      <c r="D148" s="50"/>
      <c r="E148" s="50"/>
      <c r="F148" s="50"/>
      <c r="G148" s="50"/>
      <c r="H148" s="50"/>
      <c r="I148" s="50"/>
      <c r="J148" s="50"/>
      <c r="K148" s="50"/>
      <c r="L148" s="50"/>
      <c r="M148" s="50"/>
      <c r="N148" s="50"/>
      <c r="O148" s="50"/>
      <c r="P148" s="50"/>
      <c r="Q148" s="50"/>
      <c r="R148" s="50"/>
      <c r="S148" s="50"/>
      <c r="T148" s="50"/>
      <c r="U148" s="50"/>
      <c r="V148" s="107"/>
      <c r="W148" s="50"/>
      <c r="X148" s="50"/>
      <c r="Y148" s="50">
        <f t="shared" si="11"/>
        <v>8</v>
      </c>
    </row>
    <row r="149" spans="1:25" ht="12.75">
      <c r="A149" s="50">
        <v>145</v>
      </c>
      <c r="B149" s="129"/>
      <c r="C149" s="50"/>
      <c r="D149" s="50"/>
      <c r="E149" s="50"/>
      <c r="F149" s="50"/>
      <c r="G149" s="50"/>
      <c r="H149" s="50"/>
      <c r="I149" s="50"/>
      <c r="J149" s="50"/>
      <c r="K149" s="50"/>
      <c r="L149" s="50"/>
      <c r="M149" s="50"/>
      <c r="N149" s="50"/>
      <c r="O149" s="50"/>
      <c r="P149" s="50"/>
      <c r="Q149" s="50"/>
      <c r="R149" s="50"/>
      <c r="S149" s="50"/>
      <c r="T149" s="50"/>
      <c r="U149" s="50"/>
      <c r="V149" s="107"/>
      <c r="W149" s="50"/>
      <c r="X149" s="50"/>
      <c r="Y149" s="50">
        <f t="shared" si="11"/>
        <v>8</v>
      </c>
    </row>
    <row r="150" spans="1:25" ht="12.75">
      <c r="A150" s="50">
        <v>146</v>
      </c>
      <c r="B150" s="137"/>
      <c r="C150" s="50"/>
      <c r="D150" s="50"/>
      <c r="E150" s="50"/>
      <c r="F150" s="50"/>
      <c r="G150" s="50"/>
      <c r="H150" s="50"/>
      <c r="I150" s="50"/>
      <c r="J150" s="50"/>
      <c r="K150" s="50"/>
      <c r="L150" s="50"/>
      <c r="M150" s="50"/>
      <c r="N150" s="50"/>
      <c r="O150" s="50"/>
      <c r="P150" s="50"/>
      <c r="Q150" s="50"/>
      <c r="R150" s="50"/>
      <c r="S150" s="50"/>
      <c r="T150" s="50"/>
      <c r="U150" s="50"/>
      <c r="V150" s="107"/>
      <c r="W150" s="50"/>
      <c r="X150" s="50"/>
      <c r="Y150" s="50">
        <f t="shared" si="11"/>
        <v>8</v>
      </c>
    </row>
    <row r="151" spans="1:25" ht="12.75">
      <c r="A151" s="50">
        <v>147</v>
      </c>
      <c r="B151" s="129"/>
      <c r="C151" s="50"/>
      <c r="D151" s="50"/>
      <c r="E151" s="50"/>
      <c r="F151" s="50"/>
      <c r="G151" s="50"/>
      <c r="H151" s="50"/>
      <c r="I151" s="50"/>
      <c r="J151" s="50"/>
      <c r="K151" s="50"/>
      <c r="L151" s="50"/>
      <c r="M151" s="50"/>
      <c r="N151" s="50"/>
      <c r="O151" s="50"/>
      <c r="P151" s="50"/>
      <c r="Q151" s="50"/>
      <c r="R151" s="50"/>
      <c r="S151" s="50"/>
      <c r="T151" s="50"/>
      <c r="U151" s="50"/>
      <c r="V151" s="107"/>
      <c r="W151" s="50"/>
      <c r="X151" s="50"/>
      <c r="Y151" s="50">
        <f t="shared" si="11"/>
        <v>8</v>
      </c>
    </row>
    <row r="152" spans="1:25" ht="12.75">
      <c r="A152" s="50">
        <v>148</v>
      </c>
      <c r="B152" s="129"/>
      <c r="C152" s="50"/>
      <c r="D152" s="50"/>
      <c r="E152" s="50"/>
      <c r="F152" s="50"/>
      <c r="G152" s="50"/>
      <c r="H152" s="50"/>
      <c r="I152" s="50"/>
      <c r="J152" s="50"/>
      <c r="K152" s="50"/>
      <c r="L152" s="50"/>
      <c r="M152" s="50"/>
      <c r="N152" s="50"/>
      <c r="O152" s="50"/>
      <c r="P152" s="50"/>
      <c r="Q152" s="50"/>
      <c r="R152" s="50"/>
      <c r="S152" s="50"/>
      <c r="T152" s="50"/>
      <c r="U152" s="50"/>
      <c r="V152" s="107"/>
      <c r="W152" s="50"/>
      <c r="X152" s="50"/>
      <c r="Y152" s="50">
        <f t="shared" si="11"/>
        <v>8</v>
      </c>
    </row>
    <row r="153" spans="1:25" ht="12.75">
      <c r="A153" s="50">
        <v>149</v>
      </c>
      <c r="B153" s="129"/>
      <c r="C153" s="50"/>
      <c r="D153" s="50"/>
      <c r="E153" s="50"/>
      <c r="F153" s="50"/>
      <c r="G153" s="50"/>
      <c r="H153" s="50"/>
      <c r="I153" s="50"/>
      <c r="J153" s="50"/>
      <c r="K153" s="50"/>
      <c r="L153" s="50"/>
      <c r="M153" s="50"/>
      <c r="N153" s="50"/>
      <c r="O153" s="50"/>
      <c r="P153" s="50"/>
      <c r="Q153" s="50"/>
      <c r="R153" s="50"/>
      <c r="S153" s="50"/>
      <c r="T153" s="50"/>
      <c r="U153" s="50"/>
      <c r="V153" s="107"/>
      <c r="W153" s="50"/>
      <c r="X153" s="50"/>
      <c r="Y153" s="50">
        <f t="shared" si="11"/>
        <v>8</v>
      </c>
    </row>
    <row r="154" spans="1:25" ht="12.75">
      <c r="A154" s="50">
        <v>150</v>
      </c>
      <c r="B154" s="129"/>
      <c r="C154" s="50"/>
      <c r="D154" s="50"/>
      <c r="E154" s="50"/>
      <c r="F154" s="50"/>
      <c r="G154" s="50"/>
      <c r="H154" s="50"/>
      <c r="I154" s="50"/>
      <c r="J154" s="50"/>
      <c r="K154" s="50"/>
      <c r="L154" s="50"/>
      <c r="M154" s="50"/>
      <c r="N154" s="50"/>
      <c r="O154" s="50"/>
      <c r="P154" s="50"/>
      <c r="Q154" s="50"/>
      <c r="R154" s="50"/>
      <c r="S154" s="50"/>
      <c r="T154" s="50"/>
      <c r="U154" s="50"/>
      <c r="V154" s="107"/>
      <c r="W154" s="50"/>
      <c r="X154" s="50"/>
      <c r="Y154" s="50">
        <f t="shared" si="11"/>
        <v>8</v>
      </c>
    </row>
    <row r="155" spans="1:25" ht="12.75">
      <c r="A155" s="50">
        <v>151</v>
      </c>
      <c r="B155" s="129"/>
      <c r="C155" s="50"/>
      <c r="D155" s="50"/>
      <c r="E155" s="50"/>
      <c r="F155" s="50"/>
      <c r="G155" s="50"/>
      <c r="H155" s="50"/>
      <c r="I155" s="50"/>
      <c r="J155" s="50"/>
      <c r="K155" s="50"/>
      <c r="L155" s="50"/>
      <c r="M155" s="50"/>
      <c r="N155" s="50"/>
      <c r="O155" s="50"/>
      <c r="P155" s="50"/>
      <c r="Q155" s="50"/>
      <c r="R155" s="50"/>
      <c r="S155" s="50"/>
      <c r="T155" s="50"/>
      <c r="U155" s="50"/>
      <c r="V155" s="107"/>
      <c r="W155" s="50"/>
      <c r="X155" s="50"/>
      <c r="Y155" s="50">
        <f t="shared" si="11"/>
        <v>8</v>
      </c>
    </row>
    <row r="156" spans="1:25" ht="12.75">
      <c r="A156" s="50">
        <v>152</v>
      </c>
      <c r="B156" s="129"/>
      <c r="C156" s="50"/>
      <c r="D156" s="50"/>
      <c r="E156" s="50"/>
      <c r="F156" s="50"/>
      <c r="G156" s="50"/>
      <c r="H156" s="50"/>
      <c r="I156" s="50"/>
      <c r="J156" s="50"/>
      <c r="K156" s="50"/>
      <c r="L156" s="50"/>
      <c r="M156" s="50"/>
      <c r="N156" s="50"/>
      <c r="O156" s="50"/>
      <c r="P156" s="50"/>
      <c r="Q156" s="50"/>
      <c r="R156" s="50"/>
      <c r="S156" s="50"/>
      <c r="T156" s="50"/>
      <c r="U156" s="50"/>
      <c r="V156" s="107"/>
      <c r="W156" s="50"/>
      <c r="X156" s="50"/>
      <c r="Y156" s="50">
        <f t="shared" si="11"/>
        <v>8</v>
      </c>
    </row>
    <row r="157" spans="1:25" ht="12.75">
      <c r="A157" s="50">
        <v>153</v>
      </c>
      <c r="B157" s="129"/>
      <c r="C157" s="50"/>
      <c r="D157" s="50"/>
      <c r="E157" s="50"/>
      <c r="F157" s="50"/>
      <c r="G157" s="50"/>
      <c r="H157" s="50"/>
      <c r="I157" s="50"/>
      <c r="J157" s="50"/>
      <c r="K157" s="50"/>
      <c r="L157" s="50"/>
      <c r="M157" s="50"/>
      <c r="N157" s="50"/>
      <c r="O157" s="50"/>
      <c r="P157" s="50"/>
      <c r="Q157" s="50"/>
      <c r="R157" s="50"/>
      <c r="S157" s="50"/>
      <c r="T157" s="50"/>
      <c r="U157" s="50"/>
      <c r="V157" s="107"/>
      <c r="W157" s="50"/>
      <c r="X157" s="50"/>
      <c r="Y157" s="50">
        <f t="shared" si="11"/>
        <v>8</v>
      </c>
    </row>
    <row r="158" spans="1:25" ht="12.75">
      <c r="A158" s="50">
        <v>154</v>
      </c>
      <c r="B158" s="129"/>
      <c r="C158" s="50"/>
      <c r="D158" s="50"/>
      <c r="E158" s="50"/>
      <c r="F158" s="50"/>
      <c r="G158" s="50"/>
      <c r="H158" s="50"/>
      <c r="I158" s="50"/>
      <c r="J158" s="50"/>
      <c r="K158" s="50"/>
      <c r="L158" s="50"/>
      <c r="M158" s="50"/>
      <c r="N158" s="50"/>
      <c r="O158" s="50"/>
      <c r="P158" s="50"/>
      <c r="Q158" s="50"/>
      <c r="R158" s="50"/>
      <c r="S158" s="50"/>
      <c r="T158" s="50"/>
      <c r="U158" s="50"/>
      <c r="V158" s="107"/>
      <c r="W158" s="50"/>
      <c r="X158" s="50"/>
      <c r="Y158" s="50">
        <f t="shared" si="11"/>
        <v>8</v>
      </c>
    </row>
    <row r="159" spans="1:25" ht="12.75">
      <c r="A159" s="50">
        <v>155</v>
      </c>
      <c r="B159" s="129"/>
      <c r="C159" s="50"/>
      <c r="D159" s="50"/>
      <c r="E159" s="50"/>
      <c r="F159" s="50"/>
      <c r="G159" s="50"/>
      <c r="H159" s="50"/>
      <c r="I159" s="50"/>
      <c r="J159" s="50"/>
      <c r="K159" s="50"/>
      <c r="L159" s="50"/>
      <c r="M159" s="50"/>
      <c r="N159" s="50"/>
      <c r="O159" s="50"/>
      <c r="P159" s="50"/>
      <c r="Q159" s="50"/>
      <c r="R159" s="50"/>
      <c r="S159" s="50"/>
      <c r="T159" s="50"/>
      <c r="U159" s="50"/>
      <c r="V159" s="107"/>
      <c r="W159" s="50"/>
      <c r="X159" s="50"/>
      <c r="Y159" s="50">
        <f t="shared" si="11"/>
        <v>8</v>
      </c>
    </row>
    <row r="160" spans="1:25" ht="12.75">
      <c r="A160" s="50">
        <v>156</v>
      </c>
      <c r="B160" s="129"/>
      <c r="C160" s="50"/>
      <c r="D160" s="50"/>
      <c r="E160" s="50"/>
      <c r="F160" s="50"/>
      <c r="G160" s="50"/>
      <c r="H160" s="50"/>
      <c r="I160" s="50"/>
      <c r="J160" s="50"/>
      <c r="K160" s="50"/>
      <c r="L160" s="50"/>
      <c r="M160" s="50"/>
      <c r="N160" s="50"/>
      <c r="O160" s="50"/>
      <c r="P160" s="50"/>
      <c r="Q160" s="50"/>
      <c r="R160" s="50"/>
      <c r="S160" s="50"/>
      <c r="T160" s="50"/>
      <c r="U160" s="50"/>
      <c r="V160" s="107"/>
      <c r="W160" s="50"/>
      <c r="X160" s="50"/>
      <c r="Y160" s="50">
        <f t="shared" si="11"/>
        <v>8</v>
      </c>
    </row>
    <row r="161" spans="1:25" ht="12.75">
      <c r="A161" s="50">
        <v>156</v>
      </c>
      <c r="B161" s="129"/>
      <c r="C161" s="50"/>
      <c r="D161" s="50"/>
      <c r="E161" s="50"/>
      <c r="F161" s="50"/>
      <c r="G161" s="50"/>
      <c r="H161" s="50"/>
      <c r="I161" s="50"/>
      <c r="J161" s="50"/>
      <c r="K161" s="50"/>
      <c r="L161" s="50"/>
      <c r="M161" s="50"/>
      <c r="N161" s="50"/>
      <c r="O161" s="50"/>
      <c r="P161" s="50"/>
      <c r="Q161" s="50"/>
      <c r="R161" s="50"/>
      <c r="S161" s="50"/>
      <c r="T161" s="50"/>
      <c r="U161" s="50"/>
      <c r="V161" s="107"/>
      <c r="W161" s="50"/>
      <c r="X161" s="50"/>
      <c r="Y161" s="50">
        <f aca="true" t="shared" si="12" ref="Y161:Y168">SUM(IF(D161=0,1,0),IF(E161=0,1,0),IF(F161=0,1,0),IF(G161=0,1,0),IF(H161=0,1,0),IF(I161=0,1,0),IF(J161=0,1,0),IF(K161=0,1,0),IF(L161=0,1,0),IF(M161=0,1,0),IF(N161=0,1,0),IF(O161=0,1,0),IF(P161=0,1,0),IF(Q161=0,1,0),IF(R161=0,1,0),IF(S161=0,1,0),IF(T161=0,1,0),IF(U161=0,1,0))-18+$E$2</f>
        <v>8</v>
      </c>
    </row>
    <row r="162" spans="1:25" ht="12.75">
      <c r="A162" s="50">
        <v>156</v>
      </c>
      <c r="C162" s="50"/>
      <c r="D162" s="50"/>
      <c r="E162" s="50"/>
      <c r="F162" s="50"/>
      <c r="G162" s="50"/>
      <c r="H162" s="50"/>
      <c r="I162" s="50"/>
      <c r="J162" s="50"/>
      <c r="K162" s="50"/>
      <c r="L162" s="50"/>
      <c r="M162" s="50"/>
      <c r="N162" s="50"/>
      <c r="O162" s="50"/>
      <c r="P162" s="50"/>
      <c r="Q162" s="50"/>
      <c r="R162" s="50"/>
      <c r="S162" s="50"/>
      <c r="T162" s="50"/>
      <c r="U162" s="50"/>
      <c r="V162" s="107"/>
      <c r="W162" s="50"/>
      <c r="X162" s="50"/>
      <c r="Y162" s="50">
        <f t="shared" si="12"/>
        <v>8</v>
      </c>
    </row>
    <row r="163" spans="1:25" ht="12.75">
      <c r="A163" s="50">
        <v>156</v>
      </c>
      <c r="C163" s="50"/>
      <c r="D163" s="50"/>
      <c r="E163" s="50"/>
      <c r="F163" s="50"/>
      <c r="G163" s="50"/>
      <c r="H163" s="50"/>
      <c r="I163" s="50"/>
      <c r="J163" s="50"/>
      <c r="K163" s="50"/>
      <c r="L163" s="50"/>
      <c r="M163" s="50"/>
      <c r="N163" s="50"/>
      <c r="O163" s="50"/>
      <c r="P163" s="50"/>
      <c r="Q163" s="50"/>
      <c r="R163" s="50"/>
      <c r="S163" s="50"/>
      <c r="T163" s="50"/>
      <c r="U163" s="50"/>
      <c r="V163" s="107"/>
      <c r="W163" s="50"/>
      <c r="X163" s="50"/>
      <c r="Y163" s="50">
        <f t="shared" si="12"/>
        <v>8</v>
      </c>
    </row>
    <row r="164" spans="1:25" ht="12.75">
      <c r="A164" s="50">
        <v>156</v>
      </c>
      <c r="B164" s="137"/>
      <c r="C164" s="50"/>
      <c r="D164" s="50"/>
      <c r="E164" s="50"/>
      <c r="F164" s="50"/>
      <c r="G164" s="50"/>
      <c r="H164" s="50"/>
      <c r="I164" s="50"/>
      <c r="J164" s="50"/>
      <c r="K164" s="50"/>
      <c r="L164" s="50"/>
      <c r="M164" s="50"/>
      <c r="N164" s="50"/>
      <c r="O164" s="50"/>
      <c r="P164" s="50"/>
      <c r="Q164" s="50"/>
      <c r="R164" s="50"/>
      <c r="S164" s="50"/>
      <c r="T164" s="50"/>
      <c r="U164" s="50"/>
      <c r="V164" s="107"/>
      <c r="W164" s="50"/>
      <c r="X164" s="50"/>
      <c r="Y164" s="50">
        <f t="shared" si="12"/>
        <v>8</v>
      </c>
    </row>
    <row r="165" spans="1:25" ht="12.75">
      <c r="A165" s="50">
        <v>156</v>
      </c>
      <c r="B165" s="137"/>
      <c r="C165" s="50"/>
      <c r="D165" s="50"/>
      <c r="E165" s="50"/>
      <c r="F165" s="50"/>
      <c r="G165" s="50"/>
      <c r="H165" s="50"/>
      <c r="I165" s="50"/>
      <c r="J165" s="50"/>
      <c r="K165" s="50"/>
      <c r="L165" s="50"/>
      <c r="M165" s="50"/>
      <c r="N165" s="50"/>
      <c r="O165" s="50"/>
      <c r="P165" s="50"/>
      <c r="Q165" s="50"/>
      <c r="R165" s="50"/>
      <c r="S165" s="50"/>
      <c r="T165" s="50"/>
      <c r="U165" s="50"/>
      <c r="V165" s="107"/>
      <c r="W165" s="50"/>
      <c r="X165" s="50"/>
      <c r="Y165" s="50">
        <f t="shared" si="12"/>
        <v>8</v>
      </c>
    </row>
    <row r="166" spans="1:25" ht="12.75">
      <c r="A166" s="50">
        <v>156</v>
      </c>
      <c r="B166" s="137"/>
      <c r="C166" s="50"/>
      <c r="D166" s="50"/>
      <c r="E166" s="50"/>
      <c r="F166" s="50"/>
      <c r="G166" s="50"/>
      <c r="H166" s="50"/>
      <c r="I166" s="50"/>
      <c r="J166" s="50"/>
      <c r="K166" s="50"/>
      <c r="L166" s="50"/>
      <c r="M166" s="50"/>
      <c r="N166" s="50"/>
      <c r="O166" s="50"/>
      <c r="P166" s="50"/>
      <c r="Q166" s="50"/>
      <c r="R166" s="50"/>
      <c r="S166" s="50"/>
      <c r="T166" s="50"/>
      <c r="U166" s="50"/>
      <c r="V166" s="107"/>
      <c r="W166" s="50"/>
      <c r="X166" s="50"/>
      <c r="Y166" s="50">
        <f t="shared" si="12"/>
        <v>8</v>
      </c>
    </row>
    <row r="167" spans="1:25" ht="12.75">
      <c r="A167" s="50">
        <v>156</v>
      </c>
      <c r="B167" s="137"/>
      <c r="C167" s="50"/>
      <c r="D167" s="50"/>
      <c r="E167" s="50"/>
      <c r="F167" s="50"/>
      <c r="G167" s="50"/>
      <c r="H167" s="50"/>
      <c r="I167" s="50"/>
      <c r="J167" s="50"/>
      <c r="K167" s="50"/>
      <c r="L167" s="50"/>
      <c r="M167" s="50"/>
      <c r="N167" s="50"/>
      <c r="O167" s="50"/>
      <c r="P167" s="50"/>
      <c r="Q167" s="50"/>
      <c r="R167" s="50"/>
      <c r="S167" s="50"/>
      <c r="T167" s="50"/>
      <c r="U167" s="50"/>
      <c r="V167" s="107"/>
      <c r="W167" s="50"/>
      <c r="X167" s="50"/>
      <c r="Y167" s="50">
        <f t="shared" si="12"/>
        <v>8</v>
      </c>
    </row>
    <row r="168" spans="1:25" ht="12.75">
      <c r="A168" s="50">
        <v>156</v>
      </c>
      <c r="B168" s="137"/>
      <c r="C168" s="50"/>
      <c r="D168" s="50"/>
      <c r="E168" s="50"/>
      <c r="F168" s="50"/>
      <c r="G168" s="50"/>
      <c r="H168" s="50"/>
      <c r="I168" s="50"/>
      <c r="J168" s="50"/>
      <c r="K168" s="50"/>
      <c r="L168" s="50"/>
      <c r="M168" s="50"/>
      <c r="N168" s="50"/>
      <c r="O168" s="50"/>
      <c r="P168" s="50"/>
      <c r="Q168" s="50"/>
      <c r="R168" s="50"/>
      <c r="S168" s="50"/>
      <c r="T168" s="50"/>
      <c r="U168" s="50"/>
      <c r="V168" s="107"/>
      <c r="W168" s="50"/>
      <c r="X168" s="50"/>
      <c r="Y168" s="50">
        <f t="shared" si="12"/>
        <v>8</v>
      </c>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tabSelected="1" zoomScalePageLayoutView="0" workbookViewId="0" topLeftCell="A1">
      <selection activeCell="C33" sqref="C33"/>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hidden="1" customWidth="1"/>
  </cols>
  <sheetData>
    <row r="1" spans="2:11" s="64" customFormat="1" ht="13.5" thickBot="1">
      <c r="B1" s="76" t="s">
        <v>73</v>
      </c>
      <c r="C1" s="77" t="s">
        <v>32</v>
      </c>
      <c r="D1" s="77" t="s">
        <v>33</v>
      </c>
      <c r="E1" s="77" t="s">
        <v>34</v>
      </c>
      <c r="F1" s="77" t="s">
        <v>35</v>
      </c>
      <c r="G1" s="78" t="s">
        <v>36</v>
      </c>
      <c r="H1" s="77" t="s">
        <v>39</v>
      </c>
      <c r="I1" s="77" t="s">
        <v>37</v>
      </c>
      <c r="J1" s="79" t="s">
        <v>38</v>
      </c>
      <c r="K1" s="96"/>
    </row>
    <row r="2" spans="2:11" ht="12.75">
      <c r="B2" s="73" t="s">
        <v>133</v>
      </c>
      <c r="C2" s="74">
        <v>8</v>
      </c>
      <c r="D2" s="75">
        <v>8</v>
      </c>
      <c r="E2" s="75">
        <v>0</v>
      </c>
      <c r="F2" s="75">
        <v>0</v>
      </c>
      <c r="G2" s="138" t="s">
        <v>150</v>
      </c>
      <c r="H2" s="75">
        <v>99</v>
      </c>
      <c r="I2" s="75">
        <v>17615</v>
      </c>
      <c r="J2" s="132">
        <v>16</v>
      </c>
      <c r="K2" s="97">
        <v>44</v>
      </c>
    </row>
    <row r="3" spans="2:11" ht="12.75">
      <c r="B3" s="73" t="s">
        <v>132</v>
      </c>
      <c r="C3" s="74">
        <v>8</v>
      </c>
      <c r="D3" s="66">
        <v>5</v>
      </c>
      <c r="E3" s="66">
        <v>3</v>
      </c>
      <c r="F3" s="66">
        <v>0</v>
      </c>
      <c r="G3" s="67" t="s">
        <v>149</v>
      </c>
      <c r="H3" s="66">
        <v>64.5</v>
      </c>
      <c r="I3" s="66">
        <v>16221</v>
      </c>
      <c r="J3" s="68">
        <v>10</v>
      </c>
      <c r="K3" s="97">
        <v>26</v>
      </c>
    </row>
    <row r="4" spans="2:11" ht="12.75">
      <c r="B4" s="73" t="s">
        <v>134</v>
      </c>
      <c r="C4" s="74">
        <v>8</v>
      </c>
      <c r="D4" s="66">
        <v>5</v>
      </c>
      <c r="E4" s="66">
        <v>3</v>
      </c>
      <c r="F4" s="66">
        <v>0</v>
      </c>
      <c r="G4" s="104" t="s">
        <v>152</v>
      </c>
      <c r="H4" s="66">
        <v>63</v>
      </c>
      <c r="I4" s="66">
        <v>16185</v>
      </c>
      <c r="J4" s="68">
        <v>10</v>
      </c>
      <c r="K4" s="97">
        <v>25</v>
      </c>
    </row>
    <row r="5" spans="2:11" ht="12.75">
      <c r="B5" s="73" t="s">
        <v>102</v>
      </c>
      <c r="C5" s="74">
        <v>8</v>
      </c>
      <c r="D5" s="65">
        <v>3</v>
      </c>
      <c r="E5" s="65">
        <v>5</v>
      </c>
      <c r="F5" s="65">
        <v>0</v>
      </c>
      <c r="G5" s="131" t="s">
        <v>148</v>
      </c>
      <c r="H5" s="66">
        <v>57.5</v>
      </c>
      <c r="I5" s="65">
        <v>15781</v>
      </c>
      <c r="J5" s="133">
        <v>6</v>
      </c>
      <c r="K5" s="97">
        <v>22</v>
      </c>
    </row>
    <row r="6" spans="2:11" ht="12.75">
      <c r="B6" s="73" t="s">
        <v>131</v>
      </c>
      <c r="C6" s="74">
        <v>8</v>
      </c>
      <c r="D6" s="66">
        <v>2</v>
      </c>
      <c r="E6" s="66">
        <v>6</v>
      </c>
      <c r="F6" s="66">
        <v>0</v>
      </c>
      <c r="G6" s="67" t="s">
        <v>147</v>
      </c>
      <c r="H6" s="66">
        <v>57.5</v>
      </c>
      <c r="I6" s="66">
        <v>15534</v>
      </c>
      <c r="J6" s="68">
        <v>4</v>
      </c>
      <c r="K6" s="97">
        <v>19</v>
      </c>
    </row>
    <row r="7" spans="2:11" ht="12.75">
      <c r="B7" s="73" t="s">
        <v>103</v>
      </c>
      <c r="C7" s="74">
        <v>8</v>
      </c>
      <c r="D7" s="66">
        <v>1</v>
      </c>
      <c r="E7" s="66">
        <v>7</v>
      </c>
      <c r="F7" s="66">
        <v>0</v>
      </c>
      <c r="G7" s="67" t="s">
        <v>151</v>
      </c>
      <c r="H7" s="66">
        <v>42.5</v>
      </c>
      <c r="I7" s="66">
        <v>14943</v>
      </c>
      <c r="J7" s="68">
        <v>2</v>
      </c>
      <c r="K7" s="97">
        <v>8</v>
      </c>
    </row>
    <row r="8" spans="2:11" ht="12.75">
      <c r="B8" s="73"/>
      <c r="C8" s="65"/>
      <c r="D8" s="66"/>
      <c r="E8" s="66"/>
      <c r="F8" s="66"/>
      <c r="G8" s="67"/>
      <c r="H8" s="66"/>
      <c r="I8" s="66"/>
      <c r="J8" s="68"/>
      <c r="K8" s="97">
        <v>0</v>
      </c>
    </row>
    <row r="9" spans="2:11" ht="12.75">
      <c r="B9" s="73"/>
      <c r="C9" s="65"/>
      <c r="D9" s="66"/>
      <c r="E9" s="66"/>
      <c r="F9" s="66"/>
      <c r="G9" s="67"/>
      <c r="H9" s="66"/>
      <c r="I9" s="66"/>
      <c r="J9" s="68"/>
      <c r="K9" s="97">
        <v>0</v>
      </c>
    </row>
    <row r="10" spans="2:11" ht="12.75">
      <c r="B10" s="73"/>
      <c r="C10" s="65"/>
      <c r="D10" s="66"/>
      <c r="E10" s="66"/>
      <c r="F10" s="66"/>
      <c r="G10" s="67"/>
      <c r="H10" s="66"/>
      <c r="I10" s="66"/>
      <c r="J10" s="68"/>
      <c r="K10" s="97">
        <v>0</v>
      </c>
    </row>
    <row r="11" spans="2:11" ht="12.75">
      <c r="B11" s="73"/>
      <c r="C11" s="65"/>
      <c r="D11" s="66"/>
      <c r="E11" s="66"/>
      <c r="F11" s="66"/>
      <c r="G11" s="67"/>
      <c r="H11" s="66"/>
      <c r="I11" s="66"/>
      <c r="J11" s="68"/>
      <c r="K11" s="97">
        <v>0</v>
      </c>
    </row>
    <row r="12" spans="2:11" ht="12.75">
      <c r="B12" s="73"/>
      <c r="C12" s="65"/>
      <c r="D12" s="66"/>
      <c r="E12" s="66"/>
      <c r="F12" s="66"/>
      <c r="G12" s="67"/>
      <c r="H12" s="66"/>
      <c r="I12" s="66"/>
      <c r="J12" s="68"/>
      <c r="K12" s="97">
        <v>0</v>
      </c>
    </row>
    <row r="13" spans="2:11" ht="12.75">
      <c r="B13" s="73"/>
      <c r="C13" s="65"/>
      <c r="D13" s="66"/>
      <c r="E13" s="66"/>
      <c r="F13" s="66"/>
      <c r="G13" s="104"/>
      <c r="H13" s="66"/>
      <c r="I13" s="66"/>
      <c r="J13" s="68"/>
      <c r="K13" s="97">
        <v>0</v>
      </c>
    </row>
    <row r="14" spans="2:11" ht="12.75">
      <c r="B14" s="73"/>
      <c r="C14" s="65"/>
      <c r="D14" s="66"/>
      <c r="E14" s="66"/>
      <c r="F14" s="66"/>
      <c r="G14" s="67"/>
      <c r="H14" s="66"/>
      <c r="I14" s="66"/>
      <c r="J14" s="68"/>
      <c r="K14" s="97">
        <v>0</v>
      </c>
    </row>
    <row r="15" spans="2:11" ht="12.75">
      <c r="B15" s="73"/>
      <c r="C15" s="65"/>
      <c r="D15" s="66"/>
      <c r="E15" s="66"/>
      <c r="F15" s="66"/>
      <c r="G15" s="67"/>
      <c r="H15" s="66"/>
      <c r="I15" s="66"/>
      <c r="J15" s="68"/>
      <c r="K15" s="97">
        <v>0</v>
      </c>
    </row>
    <row r="16" spans="2:11" ht="12.75">
      <c r="B16" s="73"/>
      <c r="C16" s="65"/>
      <c r="D16" s="66"/>
      <c r="E16" s="66"/>
      <c r="F16" s="66"/>
      <c r="G16" s="67"/>
      <c r="H16" s="66"/>
      <c r="I16" s="66"/>
      <c r="J16" s="68"/>
      <c r="K16" s="97">
        <v>0</v>
      </c>
    </row>
    <row r="17" spans="2:11" ht="12.75">
      <c r="B17" s="73"/>
      <c r="C17" s="65"/>
      <c r="D17" s="66"/>
      <c r="E17" s="66"/>
      <c r="F17" s="66"/>
      <c r="G17" s="67"/>
      <c r="H17" s="66"/>
      <c r="I17" s="66"/>
      <c r="J17" s="68"/>
      <c r="K17" s="97">
        <v>0</v>
      </c>
    </row>
    <row r="18" spans="2:11" ht="12.75">
      <c r="B18" s="73"/>
      <c r="C18" s="65"/>
      <c r="D18" s="66"/>
      <c r="E18" s="66"/>
      <c r="F18" s="66"/>
      <c r="G18" s="67"/>
      <c r="H18" s="66"/>
      <c r="I18" s="66"/>
      <c r="J18" s="68"/>
      <c r="K18" s="97">
        <v>0</v>
      </c>
    </row>
    <row r="19" spans="2:11" ht="12.75">
      <c r="B19" s="73"/>
      <c r="C19" s="129"/>
      <c r="D19" s="66"/>
      <c r="E19" s="66"/>
      <c r="F19" s="66"/>
      <c r="G19" s="67"/>
      <c r="H19" s="66"/>
      <c r="I19" s="66"/>
      <c r="J19" s="68"/>
      <c r="K19" s="97">
        <v>0</v>
      </c>
    </row>
    <row r="20" spans="2:11" ht="12.75">
      <c r="B20" s="73"/>
      <c r="C20" s="65"/>
      <c r="D20" s="66"/>
      <c r="E20" s="66"/>
      <c r="F20" s="66"/>
      <c r="G20" s="67"/>
      <c r="H20" s="66"/>
      <c r="I20" s="66"/>
      <c r="J20" s="68"/>
      <c r="K20" s="97">
        <v>0</v>
      </c>
    </row>
    <row r="21" spans="2:11" ht="13.5" thickBot="1">
      <c r="B21" s="130"/>
      <c r="C21" s="69"/>
      <c r="D21" s="70"/>
      <c r="E21" s="70"/>
      <c r="F21" s="70"/>
      <c r="G21" s="71"/>
      <c r="H21" s="70"/>
      <c r="I21" s="70"/>
      <c r="J21" s="72"/>
      <c r="K21" s="97">
        <v>0</v>
      </c>
    </row>
    <row r="22" spans="2:10" ht="12.75">
      <c r="B22" s="63"/>
      <c r="C22" s="62"/>
      <c r="D22" s="61"/>
      <c r="E22" s="61"/>
      <c r="F22" s="61"/>
      <c r="H22" s="61"/>
      <c r="I22" s="61"/>
      <c r="J22" s="61"/>
    </row>
    <row r="26" ht="12.75"/>
    <row r="27" ht="12.75"/>
    <row r="28"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55" zoomScaleNormal="55" zoomScalePageLayoutView="0" workbookViewId="0" topLeftCell="A1">
      <selection activeCell="H18" sqref="H18"/>
    </sheetView>
  </sheetViews>
  <sheetFormatPr defaultColWidth="9.140625" defaultRowHeight="12.75"/>
  <cols>
    <col min="1" max="23" width="20.7109375" style="0" customWidth="1"/>
  </cols>
  <sheetData>
    <row r="1" spans="1:23" ht="31.5" customHeight="1" thickBot="1">
      <c r="A1" s="5" t="s">
        <v>1</v>
      </c>
      <c r="B1" s="3"/>
      <c r="C1" s="6" t="str">
        <f>A2</f>
        <v>DŠR JOSIPDOL</v>
      </c>
      <c r="D1" s="7" t="s">
        <v>102</v>
      </c>
      <c r="E1" s="7" t="s">
        <v>132</v>
      </c>
      <c r="F1" s="7" t="str">
        <f>A5</f>
        <v>KEGLBAR 1</v>
      </c>
      <c r="G1" s="7" t="str">
        <f>A6</f>
        <v>MDI DRAVA RADLJE</v>
      </c>
      <c r="H1" s="7" t="s">
        <v>134</v>
      </c>
      <c r="I1" s="7">
        <f>A8</f>
        <v>0</v>
      </c>
      <c r="J1" s="7">
        <f>A9</f>
        <v>0</v>
      </c>
      <c r="K1" s="7"/>
      <c r="L1" s="8"/>
      <c r="M1" s="8"/>
      <c r="N1" s="8"/>
      <c r="O1" s="8"/>
      <c r="P1" s="8"/>
      <c r="Q1" s="8"/>
      <c r="R1" s="8"/>
      <c r="S1" s="8"/>
      <c r="T1" s="8"/>
      <c r="U1" s="8"/>
      <c r="V1" s="9"/>
      <c r="W1" s="4"/>
    </row>
    <row r="2" spans="1:23" s="1" customFormat="1" ht="15" customHeight="1">
      <c r="A2" s="87" t="s">
        <v>131</v>
      </c>
      <c r="B2" s="2">
        <v>1</v>
      </c>
      <c r="C2" s="114" t="s">
        <v>135</v>
      </c>
      <c r="D2" s="115" t="s">
        <v>100</v>
      </c>
      <c r="E2" s="115" t="s">
        <v>86</v>
      </c>
      <c r="F2" s="115" t="s">
        <v>94</v>
      </c>
      <c r="G2" s="115" t="s">
        <v>83</v>
      </c>
      <c r="H2" s="115" t="s">
        <v>93</v>
      </c>
      <c r="I2" s="115"/>
      <c r="J2" s="115"/>
      <c r="K2" s="115"/>
      <c r="L2" s="115"/>
      <c r="M2" s="115"/>
      <c r="N2" s="115"/>
      <c r="O2" s="115"/>
      <c r="P2" s="115"/>
      <c r="Q2" s="115"/>
      <c r="R2" s="115"/>
      <c r="S2" s="115"/>
      <c r="T2" s="115"/>
      <c r="U2" s="115"/>
      <c r="V2" s="116"/>
      <c r="W2" s="2"/>
    </row>
    <row r="3" spans="1:23" s="1" customFormat="1" ht="15" customHeight="1">
      <c r="A3" s="88" t="s">
        <v>102</v>
      </c>
      <c r="B3" s="2">
        <v>2</v>
      </c>
      <c r="C3" s="93" t="s">
        <v>136</v>
      </c>
      <c r="D3" s="94" t="s">
        <v>104</v>
      </c>
      <c r="E3" s="94" t="s">
        <v>89</v>
      </c>
      <c r="F3" s="94" t="s">
        <v>97</v>
      </c>
      <c r="G3" s="94" t="s">
        <v>126</v>
      </c>
      <c r="H3" s="94" t="s">
        <v>92</v>
      </c>
      <c r="I3" s="94"/>
      <c r="J3" s="94"/>
      <c r="K3" s="94"/>
      <c r="L3" s="94"/>
      <c r="M3" s="94"/>
      <c r="N3" s="94"/>
      <c r="O3" s="94"/>
      <c r="P3" s="94"/>
      <c r="Q3" s="94"/>
      <c r="R3" s="94"/>
      <c r="S3" s="94"/>
      <c r="T3" s="94"/>
      <c r="U3" s="94"/>
      <c r="V3" s="95"/>
      <c r="W3" s="2"/>
    </row>
    <row r="4" spans="1:23" s="1" customFormat="1" ht="15" customHeight="1">
      <c r="A4" s="88" t="s">
        <v>132</v>
      </c>
      <c r="B4" s="2">
        <v>3</v>
      </c>
      <c r="C4" s="93" t="s">
        <v>137</v>
      </c>
      <c r="D4" s="91" t="s">
        <v>82</v>
      </c>
      <c r="E4" s="91" t="s">
        <v>105</v>
      </c>
      <c r="F4" s="94" t="s">
        <v>110</v>
      </c>
      <c r="G4" s="94" t="s">
        <v>145</v>
      </c>
      <c r="H4" s="94" t="s">
        <v>127</v>
      </c>
      <c r="I4" s="94"/>
      <c r="J4" s="94"/>
      <c r="K4" s="94"/>
      <c r="L4" s="94"/>
      <c r="M4" s="94"/>
      <c r="N4" s="94"/>
      <c r="O4" s="94"/>
      <c r="P4" s="94"/>
      <c r="Q4" s="94"/>
      <c r="R4" s="94"/>
      <c r="S4" s="94"/>
      <c r="T4" s="94"/>
      <c r="U4" s="94"/>
      <c r="V4" s="92"/>
      <c r="W4" s="2"/>
    </row>
    <row r="5" spans="1:23" s="1" customFormat="1" ht="15" customHeight="1">
      <c r="A5" s="88" t="s">
        <v>133</v>
      </c>
      <c r="B5" s="2">
        <v>4</v>
      </c>
      <c r="C5" s="93" t="s">
        <v>138</v>
      </c>
      <c r="D5" s="94" t="s">
        <v>80</v>
      </c>
      <c r="E5" s="94" t="s">
        <v>90</v>
      </c>
      <c r="F5" s="94" t="s">
        <v>111</v>
      </c>
      <c r="G5" s="94" t="s">
        <v>91</v>
      </c>
      <c r="H5" s="94" t="s">
        <v>85</v>
      </c>
      <c r="I5" s="94"/>
      <c r="J5" s="94"/>
      <c r="K5" s="94"/>
      <c r="L5" s="94"/>
      <c r="M5" s="94"/>
      <c r="N5" s="94"/>
      <c r="O5" s="94"/>
      <c r="P5" s="94"/>
      <c r="Q5" s="94"/>
      <c r="R5" s="94"/>
      <c r="S5" s="94"/>
      <c r="T5" s="94"/>
      <c r="U5" s="94"/>
      <c r="V5" s="95"/>
      <c r="W5" s="2"/>
    </row>
    <row r="6" spans="1:23" s="1" customFormat="1" ht="15" customHeight="1">
      <c r="A6" s="88" t="s">
        <v>103</v>
      </c>
      <c r="B6" s="2">
        <v>5</v>
      </c>
      <c r="C6" s="93" t="s">
        <v>139</v>
      </c>
      <c r="D6" s="91" t="s">
        <v>79</v>
      </c>
      <c r="E6" s="91" t="s">
        <v>114</v>
      </c>
      <c r="F6" s="94" t="s">
        <v>129</v>
      </c>
      <c r="G6" s="94" t="s">
        <v>84</v>
      </c>
      <c r="H6" s="94" t="s">
        <v>95</v>
      </c>
      <c r="I6" s="94"/>
      <c r="J6" s="94"/>
      <c r="K6" s="94"/>
      <c r="L6" s="94"/>
      <c r="M6" s="94"/>
      <c r="N6" s="94"/>
      <c r="O6" s="94"/>
      <c r="P6" s="94"/>
      <c r="Q6" s="94"/>
      <c r="R6" s="94"/>
      <c r="S6" s="94"/>
      <c r="T6" s="94"/>
      <c r="U6" s="94"/>
      <c r="V6" s="92"/>
      <c r="W6" s="2"/>
    </row>
    <row r="7" spans="1:23" s="1" customFormat="1" ht="15" customHeight="1">
      <c r="A7" s="88" t="s">
        <v>134</v>
      </c>
      <c r="B7" s="2">
        <v>6</v>
      </c>
      <c r="C7" s="93" t="s">
        <v>140</v>
      </c>
      <c r="D7" s="94" t="s">
        <v>81</v>
      </c>
      <c r="E7" s="94" t="s">
        <v>87</v>
      </c>
      <c r="F7" s="94" t="s">
        <v>144</v>
      </c>
      <c r="G7" s="94" t="s">
        <v>109</v>
      </c>
      <c r="H7" s="94" t="s">
        <v>128</v>
      </c>
      <c r="I7" s="94"/>
      <c r="J7" s="94"/>
      <c r="K7" s="94"/>
      <c r="L7" s="94"/>
      <c r="M7" s="94"/>
      <c r="N7" s="94"/>
      <c r="O7" s="94"/>
      <c r="P7" s="94"/>
      <c r="Q7" s="94"/>
      <c r="R7" s="94"/>
      <c r="S7" s="94"/>
      <c r="T7" s="94"/>
      <c r="U7" s="94"/>
      <c r="V7" s="95"/>
      <c r="W7" s="2"/>
    </row>
    <row r="8" spans="1:23" s="1" customFormat="1" ht="15" customHeight="1">
      <c r="A8" s="88"/>
      <c r="B8" s="2">
        <v>7</v>
      </c>
      <c r="C8" s="93" t="s">
        <v>141</v>
      </c>
      <c r="D8" s="91"/>
      <c r="E8" s="91" t="s">
        <v>143</v>
      </c>
      <c r="F8" s="94" t="s">
        <v>105</v>
      </c>
      <c r="G8" s="94" t="s">
        <v>101</v>
      </c>
      <c r="H8" s="94" t="s">
        <v>96</v>
      </c>
      <c r="I8" s="94"/>
      <c r="J8" s="94"/>
      <c r="K8" s="94"/>
      <c r="L8" s="94"/>
      <c r="M8" s="94"/>
      <c r="N8" s="94"/>
      <c r="O8" s="94"/>
      <c r="P8" s="94"/>
      <c r="Q8" s="94"/>
      <c r="R8" s="94"/>
      <c r="S8" s="94"/>
      <c r="T8" s="94"/>
      <c r="U8" s="94"/>
      <c r="V8" s="92"/>
      <c r="W8" s="2"/>
    </row>
    <row r="9" spans="1:23" s="1" customFormat="1" ht="15" customHeight="1">
      <c r="A9" s="88"/>
      <c r="B9" s="2">
        <v>8</v>
      </c>
      <c r="C9" s="93" t="s">
        <v>106</v>
      </c>
      <c r="D9" s="94"/>
      <c r="E9" s="94" t="s">
        <v>88</v>
      </c>
      <c r="F9" s="94" t="s">
        <v>108</v>
      </c>
      <c r="G9" s="94"/>
      <c r="H9" s="94" t="s">
        <v>146</v>
      </c>
      <c r="I9" s="94"/>
      <c r="J9" s="94"/>
      <c r="K9" s="94"/>
      <c r="L9" s="94"/>
      <c r="M9" s="94"/>
      <c r="N9" s="94"/>
      <c r="O9" s="94"/>
      <c r="P9" s="94"/>
      <c r="Q9" s="94"/>
      <c r="R9" s="94"/>
      <c r="S9" s="94"/>
      <c r="T9" s="94"/>
      <c r="U9" s="94"/>
      <c r="V9" s="95"/>
      <c r="W9" s="2"/>
    </row>
    <row r="10" spans="1:23" s="1" customFormat="1" ht="15" customHeight="1">
      <c r="A10" s="88"/>
      <c r="B10" s="2">
        <v>9</v>
      </c>
      <c r="C10" s="136" t="s">
        <v>142</v>
      </c>
      <c r="D10" s="91"/>
      <c r="E10" s="91" t="s">
        <v>113</v>
      </c>
      <c r="F10" s="94" t="s">
        <v>106</v>
      </c>
      <c r="G10" s="94"/>
      <c r="H10" s="94"/>
      <c r="I10" s="94"/>
      <c r="J10" s="94"/>
      <c r="K10" s="94"/>
      <c r="L10" s="94"/>
      <c r="M10" s="94"/>
      <c r="N10" s="94"/>
      <c r="O10" s="94"/>
      <c r="P10" s="94"/>
      <c r="Q10" s="94"/>
      <c r="R10" s="94"/>
      <c r="S10" s="94"/>
      <c r="T10" s="94"/>
      <c r="U10" s="94"/>
      <c r="V10" s="92"/>
      <c r="W10" s="2"/>
    </row>
    <row r="11" spans="1:23" s="1" customFormat="1" ht="15" customHeight="1">
      <c r="A11" s="88"/>
      <c r="B11" s="2">
        <v>10</v>
      </c>
      <c r="C11" s="109"/>
      <c r="D11" s="110"/>
      <c r="E11" s="110" t="s">
        <v>112</v>
      </c>
      <c r="F11" s="110" t="s">
        <v>107</v>
      </c>
      <c r="G11" s="110"/>
      <c r="H11" s="110"/>
      <c r="I11" s="110"/>
      <c r="J11" s="110"/>
      <c r="K11" s="110"/>
      <c r="L11" s="110"/>
      <c r="M11" s="110"/>
      <c r="N11" s="110"/>
      <c r="O11" s="110"/>
      <c r="P11" s="110"/>
      <c r="Q11" s="110"/>
      <c r="R11" s="110"/>
      <c r="S11" s="110"/>
      <c r="T11" s="110"/>
      <c r="U11" s="110"/>
      <c r="V11" s="111"/>
      <c r="W11" s="2"/>
    </row>
    <row r="12" spans="1:23" s="1" customFormat="1" ht="15" customHeight="1">
      <c r="A12" s="88"/>
      <c r="B12" s="2">
        <v>11</v>
      </c>
      <c r="C12" s="117"/>
      <c r="D12" s="112"/>
      <c r="E12" s="112"/>
      <c r="F12" s="112" t="s">
        <v>99</v>
      </c>
      <c r="G12" s="112"/>
      <c r="H12" s="112"/>
      <c r="I12" s="112"/>
      <c r="J12" s="112"/>
      <c r="K12" s="112"/>
      <c r="L12" s="112"/>
      <c r="M12" s="112"/>
      <c r="N12" s="112"/>
      <c r="O12" s="112"/>
      <c r="P12" s="112"/>
      <c r="Q12" s="112"/>
      <c r="R12" s="112"/>
      <c r="S12" s="112"/>
      <c r="T12" s="112"/>
      <c r="U12" s="112"/>
      <c r="V12" s="118"/>
      <c r="W12" s="2"/>
    </row>
    <row r="13" spans="1:23" s="1" customFormat="1" ht="15" customHeight="1">
      <c r="A13" s="88"/>
      <c r="B13" s="2">
        <v>12</v>
      </c>
      <c r="C13" s="117"/>
      <c r="D13" s="112"/>
      <c r="E13" s="112"/>
      <c r="F13" s="112"/>
      <c r="G13" s="112"/>
      <c r="H13" s="112"/>
      <c r="I13" s="112"/>
      <c r="J13" s="112"/>
      <c r="K13" s="112"/>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c r="H14" s="112"/>
      <c r="I14" s="112"/>
      <c r="J14" s="112"/>
      <c r="K14" s="112"/>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v>18</v>
      </c>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98</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59</v>
      </c>
      <c r="B30" s="2"/>
      <c r="C30" s="2"/>
      <c r="D30" s="2"/>
      <c r="E30" s="2"/>
      <c r="F30" s="2"/>
      <c r="G30" s="2"/>
      <c r="H30" s="2"/>
      <c r="I30" s="2"/>
      <c r="J30" s="2"/>
      <c r="K30" s="2"/>
      <c r="L30" s="2"/>
      <c r="M30" s="2"/>
      <c r="N30" s="2"/>
      <c r="O30" s="2"/>
      <c r="P30" s="2"/>
      <c r="Q30" s="2"/>
      <c r="R30" s="2"/>
      <c r="S30" s="2"/>
      <c r="T30" s="2"/>
      <c r="U30" s="2"/>
      <c r="V30" s="2"/>
      <c r="W30" s="2"/>
    </row>
    <row r="31" ht="13.5" thickBot="1">
      <c r="A31" s="54">
        <v>8</v>
      </c>
    </row>
    <row r="36" ht="15">
      <c r="A36" s="56" t="s">
        <v>74</v>
      </c>
    </row>
    <row r="38" spans="1:19" ht="12.75">
      <c r="A38" s="49"/>
      <c r="B38" s="49" t="s">
        <v>41</v>
      </c>
      <c r="C38" s="49" t="s">
        <v>42</v>
      </c>
      <c r="D38" s="49" t="s">
        <v>43</v>
      </c>
      <c r="E38" s="49" t="s">
        <v>44</v>
      </c>
      <c r="F38" s="49" t="s">
        <v>45</v>
      </c>
      <c r="G38" s="49" t="s">
        <v>46</v>
      </c>
      <c r="H38" s="49" t="s">
        <v>60</v>
      </c>
      <c r="I38" s="49" t="s">
        <v>61</v>
      </c>
      <c r="J38" s="49" t="s">
        <v>62</v>
      </c>
      <c r="K38" s="49" t="s">
        <v>63</v>
      </c>
      <c r="L38" s="49" t="s">
        <v>64</v>
      </c>
      <c r="M38" s="49" t="s">
        <v>65</v>
      </c>
      <c r="N38" s="49" t="s">
        <v>66</v>
      </c>
      <c r="O38" s="49" t="s">
        <v>119</v>
      </c>
      <c r="P38" s="49" t="s">
        <v>120</v>
      </c>
      <c r="Q38" s="49" t="s">
        <v>121</v>
      </c>
      <c r="R38" s="49" t="s">
        <v>122</v>
      </c>
      <c r="S38" s="49" t="s">
        <v>123</v>
      </c>
    </row>
    <row r="39" spans="1:19" ht="12.75">
      <c r="A39" s="49" t="str">
        <f>A2</f>
        <v>DŠR JOSIPDOL</v>
      </c>
      <c r="B39" s="50">
        <v>0</v>
      </c>
      <c r="C39" s="50">
        <v>0</v>
      </c>
      <c r="D39" s="50">
        <v>0</v>
      </c>
      <c r="E39" s="50">
        <v>0</v>
      </c>
      <c r="F39" s="50">
        <v>0</v>
      </c>
      <c r="G39" s="50">
        <v>2</v>
      </c>
      <c r="H39" s="50">
        <v>0</v>
      </c>
      <c r="I39" s="50">
        <v>2</v>
      </c>
      <c r="J39" s="50"/>
      <c r="K39" s="50"/>
      <c r="L39" s="50"/>
      <c r="M39" s="50"/>
      <c r="N39" s="50"/>
      <c r="O39" s="50"/>
      <c r="P39" s="50"/>
      <c r="Q39" s="50"/>
      <c r="R39" s="50"/>
      <c r="S39" s="50"/>
    </row>
    <row r="40" spans="1:19" ht="12.75">
      <c r="A40" s="49" t="str">
        <f aca="true" t="shared" si="0" ref="A40:A58">A3</f>
        <v>VERMA MUTA</v>
      </c>
      <c r="B40" s="50">
        <v>2</v>
      </c>
      <c r="C40" s="50">
        <v>2</v>
      </c>
      <c r="D40" s="50">
        <v>0</v>
      </c>
      <c r="E40" s="50">
        <v>0</v>
      </c>
      <c r="F40" s="50">
        <v>0</v>
      </c>
      <c r="G40" s="50">
        <v>0</v>
      </c>
      <c r="H40" s="50">
        <v>2</v>
      </c>
      <c r="I40" s="50">
        <v>0</v>
      </c>
      <c r="J40" s="50"/>
      <c r="K40" s="50"/>
      <c r="L40" s="50"/>
      <c r="M40" s="50"/>
      <c r="N40" s="50"/>
      <c r="O40" s="50"/>
      <c r="P40" s="50"/>
      <c r="Q40" s="50"/>
      <c r="R40" s="50"/>
      <c r="S40" s="50"/>
    </row>
    <row r="41" spans="1:19" ht="12.75">
      <c r="A41" s="49" t="str">
        <f t="shared" si="0"/>
        <v>OBRTNIKI EL.JEŠOVNIK</v>
      </c>
      <c r="B41" s="50">
        <v>2</v>
      </c>
      <c r="C41" s="50">
        <v>0</v>
      </c>
      <c r="D41" s="50">
        <v>2</v>
      </c>
      <c r="E41" s="50">
        <v>2</v>
      </c>
      <c r="F41" s="50">
        <v>2</v>
      </c>
      <c r="G41" s="50">
        <v>2</v>
      </c>
      <c r="H41" s="50">
        <v>0</v>
      </c>
      <c r="I41" s="50">
        <v>0</v>
      </c>
      <c r="J41" s="50"/>
      <c r="K41" s="50"/>
      <c r="L41" s="50"/>
      <c r="M41" s="50"/>
      <c r="N41" s="50"/>
      <c r="O41" s="50"/>
      <c r="P41" s="50"/>
      <c r="Q41" s="50"/>
      <c r="R41" s="50"/>
      <c r="S41" s="50"/>
    </row>
    <row r="42" spans="1:19" ht="12.75">
      <c r="A42" s="49" t="str">
        <f t="shared" si="0"/>
        <v>KEGLBAR 1</v>
      </c>
      <c r="B42" s="50">
        <v>2</v>
      </c>
      <c r="C42" s="50">
        <v>2</v>
      </c>
      <c r="D42" s="50">
        <v>2</v>
      </c>
      <c r="E42" s="50">
        <v>2</v>
      </c>
      <c r="F42" s="50">
        <v>2</v>
      </c>
      <c r="G42" s="50">
        <v>2</v>
      </c>
      <c r="H42" s="50">
        <v>2</v>
      </c>
      <c r="I42" s="50">
        <v>2</v>
      </c>
      <c r="J42" s="50"/>
      <c r="K42" s="50"/>
      <c r="L42" s="50"/>
      <c r="M42" s="50"/>
      <c r="N42" s="50"/>
      <c r="O42" s="50"/>
      <c r="P42" s="50"/>
      <c r="Q42" s="50"/>
      <c r="R42" s="50"/>
      <c r="S42" s="50"/>
    </row>
    <row r="43" spans="1:19" ht="12.75">
      <c r="A43" s="49" t="str">
        <f t="shared" si="0"/>
        <v>MDI DRAVA RADLJE</v>
      </c>
      <c r="B43" s="50">
        <v>0</v>
      </c>
      <c r="C43" s="50">
        <v>0</v>
      </c>
      <c r="D43" s="50">
        <v>2</v>
      </c>
      <c r="E43" s="50">
        <v>0</v>
      </c>
      <c r="F43" s="50">
        <v>0</v>
      </c>
      <c r="G43" s="50">
        <v>0</v>
      </c>
      <c r="H43" s="50">
        <v>0</v>
      </c>
      <c r="I43" s="50">
        <v>0</v>
      </c>
      <c r="J43" s="50"/>
      <c r="K43" s="50"/>
      <c r="L43" s="50"/>
      <c r="M43" s="50"/>
      <c r="N43" s="50"/>
      <c r="O43" s="50"/>
      <c r="P43" s="50"/>
      <c r="Q43" s="50"/>
      <c r="R43" s="50"/>
      <c r="S43" s="50"/>
    </row>
    <row r="44" spans="1:19" ht="12.75">
      <c r="A44" s="49" t="str">
        <f t="shared" si="0"/>
        <v>KEGLBAR 2</v>
      </c>
      <c r="B44" s="50">
        <v>0</v>
      </c>
      <c r="C44" s="50">
        <v>2</v>
      </c>
      <c r="D44" s="50">
        <v>0</v>
      </c>
      <c r="E44" s="50">
        <v>2</v>
      </c>
      <c r="F44" s="50">
        <v>2</v>
      </c>
      <c r="G44" s="50">
        <v>0</v>
      </c>
      <c r="H44" s="50">
        <v>2</v>
      </c>
      <c r="I44" s="50">
        <v>2</v>
      </c>
      <c r="J44" s="50"/>
      <c r="K44" s="50"/>
      <c r="L44" s="50"/>
      <c r="M44" s="50"/>
      <c r="N44" s="50"/>
      <c r="O44" s="50"/>
      <c r="P44" s="50"/>
      <c r="Q44" s="50"/>
      <c r="R44" s="50"/>
      <c r="S44" s="50"/>
    </row>
    <row r="45" spans="1:19" ht="12.75">
      <c r="A45" s="49">
        <f t="shared" si="0"/>
        <v>0</v>
      </c>
      <c r="B45" s="50"/>
      <c r="C45" s="50"/>
      <c r="D45" s="50"/>
      <c r="E45" s="50"/>
      <c r="F45" s="50"/>
      <c r="G45" s="50"/>
      <c r="H45" s="50"/>
      <c r="I45" s="50"/>
      <c r="J45" s="50"/>
      <c r="K45" s="50"/>
      <c r="L45" s="50"/>
      <c r="M45" s="50"/>
      <c r="N45" s="50"/>
      <c r="O45" s="50"/>
      <c r="P45" s="50"/>
      <c r="Q45" s="50"/>
      <c r="R45" s="50"/>
      <c r="S45" s="50"/>
    </row>
    <row r="46" spans="1:19" ht="12.75">
      <c r="A46" s="49">
        <f t="shared" si="0"/>
        <v>0</v>
      </c>
      <c r="B46" s="50"/>
      <c r="C46" s="50"/>
      <c r="D46" s="50"/>
      <c r="E46" s="50"/>
      <c r="F46" s="50"/>
      <c r="G46" s="50"/>
      <c r="H46" s="50"/>
      <c r="I46" s="50"/>
      <c r="J46" s="50"/>
      <c r="K46" s="50"/>
      <c r="L46" s="50"/>
      <c r="M46" s="50"/>
      <c r="N46" s="50"/>
      <c r="O46" s="50"/>
      <c r="P46" s="50"/>
      <c r="Q46" s="50"/>
      <c r="R46" s="50"/>
      <c r="S46" s="50"/>
    </row>
    <row r="47" spans="1:19" ht="12.75">
      <c r="A47" s="49" t="s">
        <v>130</v>
      </c>
      <c r="B47" s="50"/>
      <c r="C47" s="50"/>
      <c r="D47" s="50"/>
      <c r="E47" s="50"/>
      <c r="F47" s="50"/>
      <c r="G47" s="50"/>
      <c r="H47" s="50"/>
      <c r="I47" s="50"/>
      <c r="J47" s="50"/>
      <c r="K47" s="50"/>
      <c r="L47" s="50"/>
      <c r="M47" s="50"/>
      <c r="N47" s="50"/>
      <c r="O47" s="50"/>
      <c r="P47" s="50"/>
      <c r="Q47" s="50"/>
      <c r="R47" s="50"/>
      <c r="S47" s="50"/>
    </row>
    <row r="48" spans="1:19" ht="12.75">
      <c r="A48" s="49">
        <f t="shared" si="0"/>
        <v>0</v>
      </c>
      <c r="B48" s="50"/>
      <c r="C48" s="50"/>
      <c r="D48" s="50"/>
      <c r="E48" s="50"/>
      <c r="F48" s="50"/>
      <c r="G48" s="50"/>
      <c r="H48" s="50"/>
      <c r="I48" s="50"/>
      <c r="J48" s="50"/>
      <c r="K48" s="50"/>
      <c r="L48" s="50"/>
      <c r="M48" s="50"/>
      <c r="N48" s="50"/>
      <c r="O48" s="50"/>
      <c r="P48" s="50"/>
      <c r="Q48" s="50"/>
      <c r="R48" s="50"/>
      <c r="S48" s="50"/>
    </row>
    <row r="49" spans="1:19" ht="12.75">
      <c r="A49" s="49">
        <f t="shared" si="0"/>
        <v>0</v>
      </c>
      <c r="B49" s="50"/>
      <c r="C49" s="50"/>
      <c r="D49" s="50"/>
      <c r="E49" s="50"/>
      <c r="F49" s="50"/>
      <c r="G49" s="50"/>
      <c r="H49" s="50"/>
      <c r="I49" s="50"/>
      <c r="J49" s="50"/>
      <c r="K49" s="50"/>
      <c r="L49" s="50"/>
      <c r="M49" s="50"/>
      <c r="N49" s="50"/>
      <c r="O49" s="50"/>
      <c r="P49" s="50"/>
      <c r="Q49" s="50"/>
      <c r="R49" s="50"/>
      <c r="S49" s="50"/>
    </row>
    <row r="50" spans="1:19" ht="12.75">
      <c r="A50" s="49">
        <f t="shared" si="0"/>
        <v>0</v>
      </c>
      <c r="B50" s="50"/>
      <c r="C50" s="50"/>
      <c r="D50" s="50"/>
      <c r="E50" s="50"/>
      <c r="F50" s="50"/>
      <c r="G50" s="50"/>
      <c r="H50" s="50"/>
      <c r="I50" s="50"/>
      <c r="J50" s="50"/>
      <c r="K50" s="50"/>
      <c r="L50" s="50"/>
      <c r="M50" s="50"/>
      <c r="N50" s="50"/>
      <c r="O50" s="50"/>
      <c r="P50" s="50"/>
      <c r="Q50" s="50"/>
      <c r="R50" s="50"/>
      <c r="S50" s="50"/>
    </row>
    <row r="51" spans="1:19" ht="12.75">
      <c r="A51" s="49">
        <f t="shared" si="0"/>
        <v>0</v>
      </c>
      <c r="B51" s="50"/>
      <c r="C51" s="50"/>
      <c r="D51" s="50"/>
      <c r="E51" s="50"/>
      <c r="F51" s="50"/>
      <c r="G51" s="50"/>
      <c r="H51" s="50"/>
      <c r="I51" s="50"/>
      <c r="J51" s="50"/>
      <c r="K51" s="50"/>
      <c r="L51" s="50"/>
      <c r="M51" s="50"/>
      <c r="N51" s="50"/>
      <c r="O51" s="50"/>
      <c r="P51" s="50"/>
      <c r="Q51" s="50"/>
      <c r="R51" s="50"/>
      <c r="S51" s="50"/>
    </row>
    <row r="52" spans="1:19" ht="12.75">
      <c r="A52" s="49">
        <f t="shared" si="0"/>
        <v>0</v>
      </c>
      <c r="B52" s="50"/>
      <c r="C52" s="50"/>
      <c r="D52" s="50"/>
      <c r="E52" s="50"/>
      <c r="F52" s="50"/>
      <c r="G52" s="50"/>
      <c r="H52" s="50"/>
      <c r="I52" s="50"/>
      <c r="J52" s="50"/>
      <c r="K52" s="50"/>
      <c r="L52" s="50"/>
      <c r="M52" s="50"/>
      <c r="N52" s="50"/>
      <c r="O52" s="50"/>
      <c r="P52" s="50"/>
      <c r="Q52" s="50"/>
      <c r="R52" s="50"/>
      <c r="S52" s="50"/>
    </row>
    <row r="53" spans="1:19" ht="12.75">
      <c r="A53" s="49">
        <f t="shared" si="0"/>
        <v>0</v>
      </c>
      <c r="B53" s="50"/>
      <c r="C53" s="50"/>
      <c r="D53" s="50"/>
      <c r="E53" s="50"/>
      <c r="F53" s="50"/>
      <c r="G53" s="50"/>
      <c r="H53" s="50"/>
      <c r="I53" s="50"/>
      <c r="J53" s="50"/>
      <c r="K53" s="50"/>
      <c r="L53" s="50"/>
      <c r="M53" s="50"/>
      <c r="N53" s="50"/>
      <c r="O53" s="50"/>
      <c r="P53" s="50"/>
      <c r="Q53" s="50"/>
      <c r="R53" s="50"/>
      <c r="S53" s="50"/>
    </row>
    <row r="54" spans="1:19" ht="12.75">
      <c r="A54" s="49">
        <f t="shared" si="0"/>
        <v>0</v>
      </c>
      <c r="B54" s="50"/>
      <c r="C54" s="50"/>
      <c r="D54" s="50"/>
      <c r="E54" s="50"/>
      <c r="F54" s="50"/>
      <c r="G54" s="50"/>
      <c r="H54" s="50"/>
      <c r="I54" s="50"/>
      <c r="J54" s="50"/>
      <c r="K54" s="50"/>
      <c r="L54" s="50"/>
      <c r="M54" s="50"/>
      <c r="N54" s="50"/>
      <c r="O54" s="50"/>
      <c r="P54" s="50"/>
      <c r="Q54" s="50"/>
      <c r="R54" s="50"/>
      <c r="S54" s="50"/>
    </row>
    <row r="55" spans="1:19" ht="12.75">
      <c r="A55" s="49">
        <f t="shared" si="0"/>
        <v>0</v>
      </c>
      <c r="B55" s="50"/>
      <c r="C55" s="50"/>
      <c r="D55" s="50"/>
      <c r="E55" s="50"/>
      <c r="F55" s="50"/>
      <c r="G55" s="50"/>
      <c r="H55" s="50"/>
      <c r="I55" s="50"/>
      <c r="J55" s="50"/>
      <c r="K55" s="50"/>
      <c r="L55" s="50"/>
      <c r="M55" s="50"/>
      <c r="N55" s="50"/>
      <c r="O55" s="50"/>
      <c r="P55" s="50"/>
      <c r="Q55" s="50"/>
      <c r="R55" s="50"/>
      <c r="S55" s="50"/>
    </row>
    <row r="56" spans="1:19" ht="12.75">
      <c r="A56" s="49">
        <f t="shared" si="0"/>
        <v>0</v>
      </c>
      <c r="B56" s="50"/>
      <c r="C56" s="50"/>
      <c r="D56" s="50"/>
      <c r="E56" s="50"/>
      <c r="F56" s="50"/>
      <c r="G56" s="50"/>
      <c r="H56" s="50"/>
      <c r="I56" s="50"/>
      <c r="J56" s="50"/>
      <c r="K56" s="50"/>
      <c r="L56" s="50"/>
      <c r="M56" s="50"/>
      <c r="N56" s="50"/>
      <c r="O56" s="50"/>
      <c r="P56" s="50"/>
      <c r="Q56" s="50"/>
      <c r="R56" s="50"/>
      <c r="S56" s="50"/>
    </row>
    <row r="57" spans="1:19" ht="12.75">
      <c r="A57" s="49">
        <f t="shared" si="0"/>
        <v>0</v>
      </c>
      <c r="B57" s="50"/>
      <c r="C57" s="50"/>
      <c r="D57" s="50"/>
      <c r="E57" s="50"/>
      <c r="F57" s="50"/>
      <c r="G57" s="50"/>
      <c r="H57" s="50"/>
      <c r="I57" s="50"/>
      <c r="J57" s="50"/>
      <c r="K57" s="50"/>
      <c r="L57" s="50"/>
      <c r="M57" s="50"/>
      <c r="N57" s="50"/>
      <c r="O57" s="50"/>
      <c r="P57" s="50"/>
      <c r="Q57" s="50"/>
      <c r="R57" s="50"/>
      <c r="S57" s="50"/>
    </row>
    <row r="58" spans="1:19" ht="12.75">
      <c r="A58" s="49">
        <f t="shared" si="0"/>
        <v>0</v>
      </c>
      <c r="B58" s="50"/>
      <c r="C58" s="50"/>
      <c r="D58" s="50"/>
      <c r="E58" s="50"/>
      <c r="F58" s="50"/>
      <c r="G58" s="50"/>
      <c r="H58" s="50"/>
      <c r="I58" s="50"/>
      <c r="J58" s="50"/>
      <c r="K58" s="50"/>
      <c r="L58" s="50"/>
      <c r="M58" s="50"/>
      <c r="N58" s="50"/>
      <c r="O58" s="50"/>
      <c r="P58" s="50"/>
      <c r="Q58" s="50"/>
      <c r="R58" s="50"/>
      <c r="S58" s="50"/>
    </row>
    <row r="65" spans="1:19" ht="12.75">
      <c r="A65" s="49"/>
      <c r="B65" s="49" t="s">
        <v>41</v>
      </c>
      <c r="C65" s="49" t="s">
        <v>42</v>
      </c>
      <c r="D65" s="49" t="s">
        <v>43</v>
      </c>
      <c r="E65" s="49" t="s">
        <v>44</v>
      </c>
      <c r="F65" s="49" t="s">
        <v>45</v>
      </c>
      <c r="G65" s="49" t="s">
        <v>46</v>
      </c>
      <c r="H65" s="49" t="s">
        <v>60</v>
      </c>
      <c r="I65" s="49" t="s">
        <v>61</v>
      </c>
      <c r="J65" s="49" t="s">
        <v>62</v>
      </c>
      <c r="K65" s="49" t="s">
        <v>63</v>
      </c>
      <c r="L65" s="49" t="s">
        <v>64</v>
      </c>
      <c r="M65" s="49" t="s">
        <v>65</v>
      </c>
      <c r="N65" s="49" t="s">
        <v>66</v>
      </c>
      <c r="O65" s="49" t="s">
        <v>119</v>
      </c>
      <c r="P65" s="49" t="s">
        <v>120</v>
      </c>
      <c r="Q65" s="49" t="s">
        <v>121</v>
      </c>
      <c r="R65" s="49" t="s">
        <v>122</v>
      </c>
      <c r="S65" s="49" t="s">
        <v>123</v>
      </c>
    </row>
    <row r="66" spans="1:9" ht="12.75">
      <c r="A66" t="str">
        <f>C2</f>
        <v>HRIBERŠEK ANŽEJ</v>
      </c>
      <c r="D66">
        <v>517</v>
      </c>
      <c r="E66">
        <v>486</v>
      </c>
      <c r="G66">
        <v>482</v>
      </c>
      <c r="H66">
        <v>514</v>
      </c>
      <c r="I66">
        <v>478</v>
      </c>
    </row>
    <row r="67" spans="1:9" ht="12.75">
      <c r="A67" t="str">
        <f aca="true" t="shared" si="1" ref="A67:A75">C3</f>
        <v>SEBANC TOMAŽ</v>
      </c>
      <c r="B67">
        <v>547</v>
      </c>
      <c r="C67">
        <v>499</v>
      </c>
      <c r="E67">
        <v>556</v>
      </c>
      <c r="F67">
        <v>568</v>
      </c>
      <c r="G67">
        <v>531</v>
      </c>
      <c r="H67">
        <v>513</v>
      </c>
      <c r="I67">
        <v>535</v>
      </c>
    </row>
    <row r="68" spans="1:9" ht="12.75">
      <c r="A68" t="str">
        <f t="shared" si="1"/>
        <v>FORNECI DEJAN</v>
      </c>
      <c r="B68">
        <v>478</v>
      </c>
      <c r="C68">
        <v>446</v>
      </c>
      <c r="E68">
        <v>464</v>
      </c>
      <c r="F68">
        <v>496</v>
      </c>
      <c r="H68">
        <v>484</v>
      </c>
      <c r="I68">
        <v>479</v>
      </c>
    </row>
    <row r="69" spans="1:7" ht="12.75">
      <c r="A69" t="str">
        <f t="shared" si="1"/>
        <v>ŽIGART VLADIMIR</v>
      </c>
      <c r="C69">
        <v>336</v>
      </c>
      <c r="F69">
        <v>431</v>
      </c>
      <c r="G69">
        <v>498</v>
      </c>
    </row>
    <row r="70" spans="1:3" ht="12.75">
      <c r="A70" t="str">
        <f t="shared" si="1"/>
        <v>SEBANC ERVIN</v>
      </c>
      <c r="B70">
        <v>437</v>
      </c>
      <c r="C70">
        <v>442</v>
      </c>
    </row>
    <row r="71" ht="12.75">
      <c r="A71" t="str">
        <f t="shared" si="1"/>
        <v>GEČ SREČKO</v>
      </c>
    </row>
    <row r="72" spans="1:4" ht="12.75">
      <c r="A72" t="str">
        <f>C8</f>
        <v>SEBANC BRANKO</v>
      </c>
      <c r="D72">
        <v>444</v>
      </c>
    </row>
    <row r="73" spans="1:5" ht="12.75">
      <c r="A73" t="str">
        <f t="shared" si="1"/>
        <v>GREBENC MIHA</v>
      </c>
      <c r="B73">
        <v>483</v>
      </c>
      <c r="D73">
        <v>504</v>
      </c>
      <c r="E73">
        <v>503</v>
      </c>
    </row>
    <row r="74" spans="1:9" ht="12.75">
      <c r="A74" s="102" t="str">
        <f>C10</f>
        <v>VERTOVŠEK MATEVŽ</v>
      </c>
      <c r="D74">
        <v>420</v>
      </c>
      <c r="F74">
        <v>463</v>
      </c>
      <c r="G74">
        <v>521</v>
      </c>
      <c r="H74">
        <v>510</v>
      </c>
      <c r="I74">
        <v>469</v>
      </c>
    </row>
    <row r="75" ht="12.75">
      <c r="A75">
        <f t="shared" si="1"/>
        <v>0</v>
      </c>
    </row>
    <row r="76" ht="12.75">
      <c r="A76">
        <f aca="true" t="shared" si="2" ref="A76:A82">C12</f>
        <v>0</v>
      </c>
    </row>
    <row r="77" ht="12.75">
      <c r="A77">
        <f t="shared" si="2"/>
        <v>0</v>
      </c>
    </row>
    <row r="78" ht="12.75">
      <c r="A78">
        <f t="shared" si="2"/>
        <v>0</v>
      </c>
    </row>
    <row r="79" ht="12.75">
      <c r="A79">
        <f t="shared" si="2"/>
        <v>0</v>
      </c>
    </row>
    <row r="80" ht="12.75">
      <c r="A80">
        <f t="shared" si="2"/>
        <v>0</v>
      </c>
    </row>
    <row r="81" ht="12.75">
      <c r="A81">
        <f t="shared" si="2"/>
        <v>0</v>
      </c>
    </row>
    <row r="82" ht="12.75">
      <c r="A82">
        <f t="shared" si="2"/>
        <v>0</v>
      </c>
    </row>
    <row r="83" spans="1:7" ht="12.75">
      <c r="A83" t="str">
        <f>D2</f>
        <v>TRŠAR MIRAN</v>
      </c>
      <c r="E83">
        <v>480</v>
      </c>
      <c r="G83">
        <v>504</v>
      </c>
    </row>
    <row r="84" spans="1:9" ht="12.75">
      <c r="A84" t="str">
        <f aca="true" t="shared" si="3" ref="A84:A99">D3</f>
        <v>SLODEJ JAKOB</v>
      </c>
      <c r="B84">
        <v>490</v>
      </c>
      <c r="C84">
        <v>480</v>
      </c>
      <c r="D84">
        <v>470</v>
      </c>
      <c r="G84">
        <v>458</v>
      </c>
      <c r="H84">
        <v>509</v>
      </c>
      <c r="I84">
        <v>507</v>
      </c>
    </row>
    <row r="85" spans="1:9" ht="12.75">
      <c r="A85" t="str">
        <f t="shared" si="3"/>
        <v>BOŽIČ SREČKO</v>
      </c>
      <c r="B85">
        <v>504</v>
      </c>
      <c r="C85">
        <v>482</v>
      </c>
      <c r="D85">
        <v>486</v>
      </c>
      <c r="E85">
        <v>458</v>
      </c>
      <c r="F85">
        <v>448</v>
      </c>
      <c r="I85">
        <v>480</v>
      </c>
    </row>
    <row r="86" spans="1:9" ht="12.75">
      <c r="A86" t="str">
        <f t="shared" si="3"/>
        <v>SEVER IGOR</v>
      </c>
      <c r="B86">
        <v>534</v>
      </c>
      <c r="C86">
        <v>533</v>
      </c>
      <c r="D86">
        <v>542</v>
      </c>
      <c r="E86">
        <v>529</v>
      </c>
      <c r="F86">
        <v>508</v>
      </c>
      <c r="G86">
        <v>489</v>
      </c>
      <c r="H86">
        <v>518</v>
      </c>
      <c r="I86">
        <v>531</v>
      </c>
    </row>
    <row r="87" spans="1:9" ht="12.75">
      <c r="A87" t="str">
        <f t="shared" si="3"/>
        <v>TRATNIK BOJAN</v>
      </c>
      <c r="B87">
        <v>477</v>
      </c>
      <c r="C87">
        <v>481</v>
      </c>
      <c r="D87">
        <v>513</v>
      </c>
      <c r="E87">
        <v>455</v>
      </c>
      <c r="F87">
        <v>497</v>
      </c>
      <c r="G87">
        <v>479</v>
      </c>
      <c r="H87">
        <v>474</v>
      </c>
      <c r="I87">
        <v>475</v>
      </c>
    </row>
    <row r="88" spans="1:8" ht="12.75">
      <c r="A88" t="str">
        <f t="shared" si="3"/>
        <v>FREIDL JOŽE</v>
      </c>
      <c r="F88">
        <v>506</v>
      </c>
      <c r="H88">
        <v>484</v>
      </c>
    </row>
    <row r="89" ht="12.75">
      <c r="A89">
        <f t="shared" si="3"/>
        <v>0</v>
      </c>
    </row>
    <row r="90" ht="12.75">
      <c r="A90">
        <f t="shared" si="3"/>
        <v>0</v>
      </c>
    </row>
    <row r="91" ht="12.75">
      <c r="A91">
        <f t="shared" si="3"/>
        <v>0</v>
      </c>
    </row>
    <row r="92" ht="12.75">
      <c r="A92">
        <f t="shared" si="3"/>
        <v>0</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9" ht="12.75">
      <c r="A100" t="str">
        <f>E2</f>
        <v>JEŠOVNIK PETER</v>
      </c>
      <c r="C100">
        <v>561</v>
      </c>
      <c r="D100">
        <v>522</v>
      </c>
      <c r="E100">
        <v>528</v>
      </c>
      <c r="F100">
        <v>497</v>
      </c>
      <c r="H100">
        <v>486</v>
      </c>
      <c r="I100">
        <v>535</v>
      </c>
    </row>
    <row r="101" spans="1:6" ht="12.75">
      <c r="A101" t="str">
        <f aca="true" t="shared" si="4" ref="A101:A116">E3</f>
        <v>JEŠOVNIK MARKO</v>
      </c>
      <c r="C101">
        <v>518</v>
      </c>
      <c r="F101">
        <v>507</v>
      </c>
    </row>
    <row r="102" spans="1:9" ht="12.75">
      <c r="A102" t="str">
        <f t="shared" si="4"/>
        <v>HOLCMAN TOMI</v>
      </c>
      <c r="B102">
        <v>476</v>
      </c>
      <c r="C102">
        <v>534</v>
      </c>
      <c r="D102">
        <v>514</v>
      </c>
      <c r="E102">
        <v>538</v>
      </c>
      <c r="F102">
        <v>536</v>
      </c>
      <c r="G102">
        <v>546</v>
      </c>
      <c r="I102">
        <v>481</v>
      </c>
    </row>
    <row r="103" spans="1:9" ht="12.75">
      <c r="A103" t="str">
        <f t="shared" si="4"/>
        <v>DOBNIK ZORAN</v>
      </c>
      <c r="B103">
        <v>531</v>
      </c>
      <c r="C103">
        <v>535</v>
      </c>
      <c r="D103">
        <v>525</v>
      </c>
      <c r="E103">
        <v>586</v>
      </c>
      <c r="F103">
        <v>490</v>
      </c>
      <c r="G103">
        <v>510</v>
      </c>
      <c r="H103">
        <v>494</v>
      </c>
      <c r="I103">
        <v>545</v>
      </c>
    </row>
    <row r="104" spans="1:8" ht="12.75">
      <c r="A104" t="str">
        <f t="shared" si="4"/>
        <v>VUGA MILAN</v>
      </c>
      <c r="E104">
        <v>489</v>
      </c>
      <c r="H104">
        <v>488</v>
      </c>
    </row>
    <row r="105" spans="1:7" ht="12.75">
      <c r="A105" t="str">
        <f t="shared" si="4"/>
        <v>GROS ROBI</v>
      </c>
      <c r="B105">
        <v>486</v>
      </c>
      <c r="D105">
        <v>483</v>
      </c>
      <c r="G105">
        <v>434</v>
      </c>
    </row>
    <row r="106" spans="1:9" ht="12.75">
      <c r="A106" t="str">
        <f t="shared" si="4"/>
        <v>GROS ADI</v>
      </c>
      <c r="G106">
        <v>506</v>
      </c>
      <c r="H106">
        <v>438</v>
      </c>
      <c r="I106">
        <v>484</v>
      </c>
    </row>
    <row r="107" ht="12.75">
      <c r="A107" t="str">
        <f t="shared" si="4"/>
        <v>VAJS IGOR</v>
      </c>
    </row>
    <row r="108" spans="1:2" ht="12.75">
      <c r="A108" t="str">
        <f t="shared" si="4"/>
        <v>HIRTL BOGDAN</v>
      </c>
      <c r="B108">
        <v>418</v>
      </c>
    </row>
    <row r="109" ht="12.75">
      <c r="A109" t="str">
        <f>E11</f>
        <v>GROS TONE</v>
      </c>
    </row>
    <row r="110" ht="12.75">
      <c r="A110">
        <f t="shared" si="4"/>
        <v>0</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spans="1:9" ht="12.75">
      <c r="A117" t="str">
        <f>F2</f>
        <v>KRIVOGRAD VLADO</v>
      </c>
      <c r="B117">
        <v>566</v>
      </c>
      <c r="C117">
        <v>555</v>
      </c>
      <c r="D117">
        <v>523</v>
      </c>
      <c r="E117">
        <v>568</v>
      </c>
      <c r="F117">
        <v>587</v>
      </c>
      <c r="G117">
        <v>539</v>
      </c>
      <c r="H117">
        <v>555</v>
      </c>
      <c r="I117">
        <v>389</v>
      </c>
    </row>
    <row r="118" spans="1:3" ht="12.75">
      <c r="A118" t="str">
        <f aca="true" t="shared" si="5" ref="A118:A134">F3</f>
        <v>PASTERK DOMEN</v>
      </c>
      <c r="B118">
        <v>548</v>
      </c>
      <c r="C118">
        <v>544</v>
      </c>
    </row>
    <row r="119" spans="1:9" ht="12.75">
      <c r="A119" t="str">
        <f t="shared" si="5"/>
        <v>CVAR ANEJ</v>
      </c>
      <c r="B119">
        <v>574</v>
      </c>
      <c r="C119">
        <v>549</v>
      </c>
      <c r="D119">
        <v>566</v>
      </c>
      <c r="E119">
        <v>563</v>
      </c>
      <c r="G119">
        <v>567</v>
      </c>
      <c r="H119">
        <v>535</v>
      </c>
      <c r="I119">
        <v>549</v>
      </c>
    </row>
    <row r="120" spans="1:9" ht="12.75">
      <c r="A120" t="str">
        <f t="shared" si="5"/>
        <v>PASTERK ČRT</v>
      </c>
      <c r="B120">
        <v>578</v>
      </c>
      <c r="C120">
        <v>584</v>
      </c>
      <c r="D120">
        <v>581</v>
      </c>
      <c r="E120">
        <v>590</v>
      </c>
      <c r="F120">
        <v>569</v>
      </c>
      <c r="G120">
        <v>581</v>
      </c>
      <c r="H120">
        <v>512</v>
      </c>
      <c r="I120">
        <v>534</v>
      </c>
    </row>
    <row r="121" spans="1:6" ht="12.75">
      <c r="A121" t="str">
        <f t="shared" si="5"/>
        <v>ROŽMAN RAFKO</v>
      </c>
      <c r="F121">
        <v>509</v>
      </c>
    </row>
    <row r="122" spans="1:9" ht="12.75">
      <c r="A122" t="str">
        <f t="shared" si="5"/>
        <v>SEKIRNIK BOGDAN</v>
      </c>
      <c r="D122">
        <v>562</v>
      </c>
      <c r="E122">
        <v>532</v>
      </c>
      <c r="F122">
        <v>534</v>
      </c>
      <c r="G122">
        <v>555</v>
      </c>
      <c r="H122">
        <v>566</v>
      </c>
      <c r="I122">
        <v>551</v>
      </c>
    </row>
    <row r="123" spans="1:9" ht="12.75">
      <c r="A123" t="str">
        <f t="shared" si="5"/>
        <v>HOLCMAN TOMI</v>
      </c>
      <c r="B123">
        <v>476</v>
      </c>
      <c r="C123">
        <v>534</v>
      </c>
      <c r="D123">
        <v>514</v>
      </c>
      <c r="E123">
        <v>538</v>
      </c>
      <c r="F123">
        <v>536</v>
      </c>
      <c r="G123">
        <v>546</v>
      </c>
      <c r="I123">
        <v>481</v>
      </c>
    </row>
    <row r="124" ht="12.75">
      <c r="A124" t="str">
        <f t="shared" si="5"/>
        <v>HAFNER SONJA</v>
      </c>
    </row>
    <row r="125" spans="1:5" ht="12.75">
      <c r="A125" t="str">
        <f t="shared" si="5"/>
        <v>GREBENC MIHA</v>
      </c>
      <c r="B125">
        <v>483</v>
      </c>
      <c r="D125">
        <v>504</v>
      </c>
      <c r="E125">
        <v>503</v>
      </c>
    </row>
    <row r="126" ht="12.75">
      <c r="A126" t="str">
        <f t="shared" si="5"/>
        <v>PAJTLER SUZANA</v>
      </c>
    </row>
    <row r="127" ht="12.75">
      <c r="A127" t="str">
        <f>F12</f>
        <v>PRIJATELJ ZDENKA</v>
      </c>
    </row>
    <row r="128" ht="12.75">
      <c r="A128">
        <f t="shared" si="5"/>
        <v>0</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9" ht="12.75">
      <c r="A135" t="str">
        <f>G2</f>
        <v>JAVORNIK ANTON</v>
      </c>
      <c r="B135">
        <v>474</v>
      </c>
      <c r="C135">
        <v>496</v>
      </c>
      <c r="D135">
        <v>529</v>
      </c>
      <c r="E135">
        <v>512</v>
      </c>
      <c r="F135">
        <v>446</v>
      </c>
      <c r="H135">
        <v>475</v>
      </c>
      <c r="I135">
        <v>453</v>
      </c>
    </row>
    <row r="136" spans="1:9" ht="12.75">
      <c r="A136" t="str">
        <f aca="true" t="shared" si="6" ref="A136:A152">G3</f>
        <v>BOBOVNIK RUDI</v>
      </c>
      <c r="D136">
        <v>483</v>
      </c>
      <c r="E136">
        <v>471</v>
      </c>
      <c r="F136">
        <v>482</v>
      </c>
      <c r="G136">
        <v>460</v>
      </c>
      <c r="I136">
        <v>461</v>
      </c>
    </row>
    <row r="137" spans="1:8" ht="12.75">
      <c r="A137" t="str">
        <f t="shared" si="6"/>
        <v>STRMČNIK KARMEN</v>
      </c>
      <c r="H137">
        <v>456</v>
      </c>
    </row>
    <row r="138" ht="12.75">
      <c r="A138" t="str">
        <f t="shared" si="6"/>
        <v>FLAJŠAR FRANC</v>
      </c>
    </row>
    <row r="139" spans="1:8" ht="12.75">
      <c r="A139" t="str">
        <f t="shared" si="6"/>
        <v>JESENK FRANC</v>
      </c>
      <c r="B139">
        <v>439</v>
      </c>
      <c r="C139">
        <v>473</v>
      </c>
      <c r="D139">
        <v>457</v>
      </c>
      <c r="G139">
        <v>505</v>
      </c>
      <c r="H139">
        <v>450</v>
      </c>
    </row>
    <row r="140" spans="1:9" ht="12.75">
      <c r="A140" t="str">
        <f t="shared" si="6"/>
        <v>ROZMAN STANE</v>
      </c>
      <c r="B140">
        <v>464</v>
      </c>
      <c r="C140">
        <v>429</v>
      </c>
      <c r="E140">
        <v>427</v>
      </c>
      <c r="F140">
        <v>459</v>
      </c>
      <c r="G140">
        <v>448</v>
      </c>
      <c r="I140">
        <v>454</v>
      </c>
    </row>
    <row r="141" spans="1:9" ht="12.75">
      <c r="A141" t="str">
        <f t="shared" si="6"/>
        <v>DROBNE ALBIN</v>
      </c>
      <c r="B141">
        <v>463</v>
      </c>
      <c r="C141">
        <v>462</v>
      </c>
      <c r="D141">
        <v>487</v>
      </c>
      <c r="E141">
        <v>494</v>
      </c>
      <c r="F141">
        <v>447</v>
      </c>
      <c r="G141">
        <v>490</v>
      </c>
      <c r="H141">
        <v>469</v>
      </c>
      <c r="I141">
        <v>428</v>
      </c>
    </row>
    <row r="142" ht="12.75">
      <c r="A142">
        <f t="shared" si="6"/>
        <v>0</v>
      </c>
    </row>
    <row r="143" ht="12.75">
      <c r="A143">
        <f t="shared" si="6"/>
        <v>0</v>
      </c>
    </row>
    <row r="144" ht="12.75">
      <c r="A144">
        <f>G11</f>
        <v>0</v>
      </c>
    </row>
    <row r="145" ht="12.75">
      <c r="A145">
        <f t="shared" si="6"/>
        <v>0</v>
      </c>
    </row>
    <row r="146" ht="12.75">
      <c r="A146">
        <f t="shared" si="6"/>
        <v>0</v>
      </c>
    </row>
    <row r="147" ht="12.75">
      <c r="A147">
        <f t="shared" si="6"/>
        <v>0</v>
      </c>
    </row>
    <row r="148" ht="12.75">
      <c r="A148">
        <f t="shared" si="6"/>
        <v>0</v>
      </c>
    </row>
    <row r="149" ht="12.75">
      <c r="A149">
        <f t="shared" si="6"/>
        <v>0</v>
      </c>
    </row>
    <row r="150" ht="12.75">
      <c r="A150">
        <f t="shared" si="6"/>
        <v>0</v>
      </c>
    </row>
    <row r="151" ht="12.75">
      <c r="A151">
        <f t="shared" si="6"/>
        <v>0</v>
      </c>
    </row>
    <row r="152" ht="12.75">
      <c r="A152">
        <f t="shared" si="6"/>
        <v>0</v>
      </c>
    </row>
    <row r="153" spans="1:9" ht="12.75">
      <c r="A153" t="str">
        <f>H2</f>
        <v>TERTINEK KARLI</v>
      </c>
      <c r="B153">
        <v>475</v>
      </c>
      <c r="C153">
        <v>489</v>
      </c>
      <c r="D153">
        <v>464</v>
      </c>
      <c r="E153">
        <v>510</v>
      </c>
      <c r="F153">
        <v>444</v>
      </c>
      <c r="G153">
        <v>511</v>
      </c>
      <c r="H153">
        <v>508</v>
      </c>
      <c r="I153">
        <v>506</v>
      </c>
    </row>
    <row r="154" spans="1:6" ht="12.75">
      <c r="A154" t="str">
        <f aca="true" t="shared" si="7" ref="A154:A171">H3</f>
        <v>TROJAK BORIS</v>
      </c>
      <c r="B154">
        <v>434</v>
      </c>
      <c r="F154">
        <v>470</v>
      </c>
    </row>
    <row r="155" spans="1:8" ht="12.75">
      <c r="A155" t="str">
        <f t="shared" si="7"/>
        <v>PINTER SILVO</v>
      </c>
      <c r="C155">
        <v>507</v>
      </c>
      <c r="D155">
        <v>466</v>
      </c>
      <c r="E155">
        <v>488</v>
      </c>
      <c r="G155">
        <v>507</v>
      </c>
      <c r="H155">
        <v>487</v>
      </c>
    </row>
    <row r="156" spans="1:9" ht="12.75">
      <c r="A156" t="str">
        <f t="shared" si="7"/>
        <v>SKRALOVNIK BOŠTJAN</v>
      </c>
      <c r="B156">
        <v>544</v>
      </c>
      <c r="C156">
        <v>523</v>
      </c>
      <c r="D156">
        <v>529</v>
      </c>
      <c r="E156">
        <v>539</v>
      </c>
      <c r="F156">
        <v>498</v>
      </c>
      <c r="G156">
        <v>516</v>
      </c>
      <c r="H156">
        <v>532</v>
      </c>
      <c r="I156">
        <v>545</v>
      </c>
    </row>
    <row r="157" ht="12.75">
      <c r="A157" t="str">
        <f t="shared" si="7"/>
        <v>BEZGOVŠEK ROBI</v>
      </c>
    </row>
    <row r="158" spans="1:9" ht="12.75">
      <c r="A158" t="str">
        <f t="shared" si="7"/>
        <v>SORMAN UROŠ</v>
      </c>
      <c r="B158">
        <v>525</v>
      </c>
      <c r="E158">
        <v>485</v>
      </c>
      <c r="F158">
        <v>480</v>
      </c>
      <c r="H158">
        <v>500</v>
      </c>
      <c r="I158">
        <v>526</v>
      </c>
    </row>
    <row r="159" ht="12.75">
      <c r="A159" t="str">
        <f t="shared" si="7"/>
        <v>VERČKO DENIS</v>
      </c>
    </row>
    <row r="160" spans="1:9" ht="12.75">
      <c r="A160" t="str">
        <f t="shared" si="7"/>
        <v>SCHATZ TIA</v>
      </c>
      <c r="C160">
        <v>564</v>
      </c>
      <c r="D160">
        <v>490</v>
      </c>
      <c r="G160">
        <v>560</v>
      </c>
      <c r="I160">
        <v>563</v>
      </c>
    </row>
    <row r="161" ht="12.75">
      <c r="A161">
        <f t="shared" si="7"/>
        <v>0</v>
      </c>
    </row>
    <row r="162" ht="12.75">
      <c r="A162">
        <f t="shared" si="7"/>
        <v>0</v>
      </c>
    </row>
    <row r="163" ht="12.75">
      <c r="A163">
        <f t="shared" si="7"/>
        <v>0</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ht="12.75">
      <c r="A172">
        <f>I2</f>
        <v>0</v>
      </c>
    </row>
    <row r="173" ht="12.75">
      <c r="A173">
        <f aca="true" t="shared" si="8" ref="A173:A190">I3</f>
        <v>0</v>
      </c>
    </row>
    <row r="174" ht="12.75">
      <c r="A174">
        <f t="shared" si="8"/>
        <v>0</v>
      </c>
    </row>
    <row r="175" ht="12.75">
      <c r="A175">
        <f t="shared" si="8"/>
        <v>0</v>
      </c>
    </row>
    <row r="176" ht="12.75">
      <c r="A176">
        <f t="shared" si="8"/>
        <v>0</v>
      </c>
    </row>
    <row r="177" ht="12.75">
      <c r="A177">
        <f t="shared" si="8"/>
        <v>0</v>
      </c>
    </row>
    <row r="178" ht="12.75">
      <c r="A178">
        <f t="shared" si="8"/>
        <v>0</v>
      </c>
    </row>
    <row r="179" ht="12.75">
      <c r="A179">
        <f t="shared" si="8"/>
        <v>0</v>
      </c>
    </row>
    <row r="180" ht="12.75">
      <c r="A180">
        <f t="shared" si="8"/>
        <v>0</v>
      </c>
    </row>
    <row r="181" ht="12.75">
      <c r="A181">
        <f t="shared" si="8"/>
        <v>0</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ht="12.75">
      <c r="A191">
        <f>J2</f>
        <v>0</v>
      </c>
    </row>
    <row r="192" ht="12.75">
      <c r="A192">
        <f aca="true" t="shared" si="9" ref="A192:A209">J3</f>
        <v>0</v>
      </c>
    </row>
    <row r="193" ht="12.75">
      <c r="A193">
        <f t="shared" si="9"/>
        <v>0</v>
      </c>
    </row>
    <row r="194" ht="12.75">
      <c r="A194">
        <f t="shared" si="9"/>
        <v>0</v>
      </c>
    </row>
    <row r="195" ht="12.75">
      <c r="A195">
        <f t="shared" si="9"/>
        <v>0</v>
      </c>
    </row>
    <row r="196" ht="12.75">
      <c r="A196">
        <f t="shared" si="9"/>
        <v>0</v>
      </c>
    </row>
    <row r="197" ht="12.75">
      <c r="A197">
        <f t="shared" si="9"/>
        <v>0</v>
      </c>
    </row>
    <row r="198" ht="12.75">
      <c r="A198">
        <f t="shared" si="9"/>
        <v>0</v>
      </c>
    </row>
    <row r="199" ht="12.75">
      <c r="A199">
        <f t="shared" si="9"/>
        <v>0</v>
      </c>
    </row>
    <row r="200" ht="12.75">
      <c r="A200">
        <f t="shared" si="9"/>
        <v>0</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ht="12.75">
      <c r="A210">
        <f>K2</f>
        <v>0</v>
      </c>
    </row>
    <row r="211" ht="12.75">
      <c r="A211">
        <f aca="true" t="shared" si="10" ref="A211:A228">K3</f>
        <v>0</v>
      </c>
    </row>
    <row r="212" ht="12.75">
      <c r="A212">
        <f t="shared" si="10"/>
        <v>0</v>
      </c>
    </row>
    <row r="213" ht="12.75">
      <c r="A213">
        <f t="shared" si="10"/>
        <v>0</v>
      </c>
    </row>
    <row r="214" ht="12.75">
      <c r="A214">
        <f t="shared" si="10"/>
        <v>0</v>
      </c>
    </row>
    <row r="215" ht="12.75">
      <c r="A215">
        <f t="shared" si="10"/>
        <v>0</v>
      </c>
    </row>
    <row r="216" ht="12.75">
      <c r="A216">
        <f t="shared" si="10"/>
        <v>0</v>
      </c>
    </row>
    <row r="217" ht="12.75">
      <c r="A217">
        <f t="shared" si="10"/>
        <v>0</v>
      </c>
    </row>
    <row r="218" ht="12.75">
      <c r="A218">
        <f t="shared" si="10"/>
        <v>0</v>
      </c>
    </row>
    <row r="219" ht="12.75">
      <c r="A219">
        <f t="shared" si="10"/>
        <v>0</v>
      </c>
    </row>
    <row r="220" ht="12.75">
      <c r="A220">
        <f t="shared" si="10"/>
        <v>0</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ht="12.75">
      <c r="A229">
        <f>L2</f>
        <v>0</v>
      </c>
    </row>
    <row r="230" ht="12.75">
      <c r="A230">
        <f aca="true" t="shared" si="11" ref="A230:A247">L3</f>
        <v>0</v>
      </c>
    </row>
    <row r="231" ht="12.75">
      <c r="A231">
        <f t="shared" si="11"/>
        <v>0</v>
      </c>
    </row>
    <row r="232" ht="12.75">
      <c r="A232">
        <f t="shared" si="11"/>
        <v>0</v>
      </c>
    </row>
    <row r="233" ht="12.75">
      <c r="A233">
        <f t="shared" si="11"/>
        <v>0</v>
      </c>
    </row>
    <row r="234" ht="12.75">
      <c r="A234">
        <f t="shared" si="11"/>
        <v>0</v>
      </c>
    </row>
    <row r="235" ht="12.75">
      <c r="A235">
        <f t="shared" si="11"/>
        <v>0</v>
      </c>
    </row>
    <row r="236" ht="12.75">
      <c r="A236">
        <f t="shared" si="11"/>
        <v>0</v>
      </c>
    </row>
    <row r="237" ht="12.75">
      <c r="A237">
        <f t="shared" si="11"/>
        <v>0</v>
      </c>
    </row>
    <row r="238" ht="12.75">
      <c r="A238">
        <f t="shared" si="11"/>
        <v>0</v>
      </c>
    </row>
    <row r="239" ht="12.75">
      <c r="A239">
        <f t="shared" si="11"/>
        <v>0</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9" ht="12.75">
      <c r="A379" s="49"/>
      <c r="B379" s="49" t="s">
        <v>41</v>
      </c>
      <c r="C379" s="49" t="s">
        <v>42</v>
      </c>
      <c r="D379" s="49" t="s">
        <v>43</v>
      </c>
      <c r="E379" s="49" t="s">
        <v>44</v>
      </c>
      <c r="F379" s="49" t="s">
        <v>45</v>
      </c>
      <c r="G379" s="49" t="s">
        <v>46</v>
      </c>
      <c r="H379" s="49" t="s">
        <v>60</v>
      </c>
      <c r="I379" s="49" t="s">
        <v>61</v>
      </c>
      <c r="J379" s="49" t="s">
        <v>62</v>
      </c>
      <c r="K379" s="49" t="s">
        <v>63</v>
      </c>
      <c r="L379" s="49" t="s">
        <v>64</v>
      </c>
      <c r="M379" s="49" t="s">
        <v>65</v>
      </c>
      <c r="N379" s="49" t="s">
        <v>66</v>
      </c>
      <c r="O379" s="49" t="s">
        <v>119</v>
      </c>
      <c r="P379" s="49" t="s">
        <v>120</v>
      </c>
      <c r="Q379" s="49" t="s">
        <v>121</v>
      </c>
      <c r="R379" s="49" t="s">
        <v>122</v>
      </c>
      <c r="S379" s="49" t="s">
        <v>123</v>
      </c>
    </row>
    <row r="380" spans="1:19" ht="12.75">
      <c r="A380" s="49" t="str">
        <f>A2</f>
        <v>DŠR JOSIPDOL</v>
      </c>
      <c r="B380" s="50">
        <v>7</v>
      </c>
      <c r="C380" s="50">
        <v>3.5</v>
      </c>
      <c r="D380" s="50">
        <v>7</v>
      </c>
      <c r="E380" s="50">
        <v>6.5</v>
      </c>
      <c r="F380" s="50">
        <v>3</v>
      </c>
      <c r="G380" s="50">
        <v>11</v>
      </c>
      <c r="H380" s="50">
        <v>7.5</v>
      </c>
      <c r="I380" s="50">
        <v>12</v>
      </c>
      <c r="J380" s="50"/>
      <c r="K380" s="50"/>
      <c r="L380" s="50"/>
      <c r="M380" s="50"/>
      <c r="N380" s="50"/>
      <c r="O380" s="50"/>
      <c r="P380" s="50"/>
      <c r="Q380" s="50"/>
      <c r="R380" s="50"/>
      <c r="S380" s="50"/>
    </row>
    <row r="381" spans="1:19" ht="12.75">
      <c r="A381" s="49" t="str">
        <f aca="true" t="shared" si="21" ref="A381:A399">A3</f>
        <v>VERMA MUTA</v>
      </c>
      <c r="B381" s="50">
        <v>9</v>
      </c>
      <c r="C381" s="50">
        <v>10</v>
      </c>
      <c r="D381" s="50">
        <v>4</v>
      </c>
      <c r="E381" s="50">
        <v>7</v>
      </c>
      <c r="F381" s="50">
        <v>6</v>
      </c>
      <c r="G381" s="50">
        <v>5</v>
      </c>
      <c r="H381" s="50">
        <v>11.5</v>
      </c>
      <c r="I381" s="50">
        <v>5</v>
      </c>
      <c r="J381" s="50"/>
      <c r="K381" s="50"/>
      <c r="L381" s="50"/>
      <c r="M381" s="50"/>
      <c r="N381" s="50"/>
      <c r="O381" s="50"/>
      <c r="P381" s="50"/>
      <c r="Q381" s="50"/>
      <c r="R381" s="50"/>
      <c r="S381" s="50"/>
    </row>
    <row r="382" spans="1:19" ht="12.75">
      <c r="A382" s="49" t="str">
        <f t="shared" si="21"/>
        <v>OBRTNIKI EL.JEŠOVNIK</v>
      </c>
      <c r="B382" s="50">
        <v>11</v>
      </c>
      <c r="C382" s="50">
        <v>6.5</v>
      </c>
      <c r="D382" s="50">
        <v>11</v>
      </c>
      <c r="E382" s="50">
        <v>9.5</v>
      </c>
      <c r="F382" s="50">
        <v>10</v>
      </c>
      <c r="G382" s="50">
        <v>9.5</v>
      </c>
      <c r="H382" s="50">
        <v>1</v>
      </c>
      <c r="I382" s="50">
        <v>6</v>
      </c>
      <c r="J382" s="50"/>
      <c r="K382" s="50"/>
      <c r="L382" s="50"/>
      <c r="M382" s="50"/>
      <c r="N382" s="50"/>
      <c r="O382" s="50"/>
      <c r="P382" s="50"/>
      <c r="Q382" s="50"/>
      <c r="R382" s="50"/>
      <c r="S382" s="50"/>
    </row>
    <row r="383" spans="1:19" ht="12.75">
      <c r="A383" s="49" t="str">
        <f t="shared" si="21"/>
        <v>KEGLBAR 1</v>
      </c>
      <c r="B383" s="50">
        <v>14</v>
      </c>
      <c r="C383" s="50">
        <v>9.5</v>
      </c>
      <c r="D383" s="50">
        <v>12</v>
      </c>
      <c r="E383" s="50">
        <v>13.5</v>
      </c>
      <c r="F383" s="50">
        <v>13</v>
      </c>
      <c r="G383" s="50">
        <v>11</v>
      </c>
      <c r="H383" s="50">
        <v>15</v>
      </c>
      <c r="I383" s="50">
        <v>11</v>
      </c>
      <c r="J383" s="50"/>
      <c r="K383" s="50"/>
      <c r="L383" s="50"/>
      <c r="M383" s="50"/>
      <c r="N383" s="50"/>
      <c r="O383" s="50"/>
      <c r="P383" s="50"/>
      <c r="Q383" s="50"/>
      <c r="R383" s="50"/>
      <c r="S383" s="50"/>
    </row>
    <row r="384" spans="1:19" ht="12.75">
      <c r="A384" s="49" t="str">
        <f t="shared" si="21"/>
        <v>MDI DRAVA RADLJE</v>
      </c>
      <c r="B384" s="50">
        <v>5</v>
      </c>
      <c r="C384" s="50">
        <v>6</v>
      </c>
      <c r="D384" s="50">
        <v>9</v>
      </c>
      <c r="E384" s="50">
        <v>2.5</v>
      </c>
      <c r="F384" s="50">
        <v>5</v>
      </c>
      <c r="G384" s="50">
        <v>6.5</v>
      </c>
      <c r="H384" s="50">
        <v>4.5</v>
      </c>
      <c r="I384" s="50">
        <v>4</v>
      </c>
      <c r="J384" s="50"/>
      <c r="K384" s="50"/>
      <c r="L384" s="50"/>
      <c r="M384" s="50"/>
      <c r="N384" s="50"/>
      <c r="O384" s="50"/>
      <c r="P384" s="50"/>
      <c r="Q384" s="50"/>
      <c r="R384" s="50"/>
      <c r="S384" s="50"/>
    </row>
    <row r="385" spans="1:19" ht="12.75">
      <c r="A385" s="49" t="str">
        <f t="shared" si="21"/>
        <v>KEGLBAR 2</v>
      </c>
      <c r="B385" s="50">
        <v>2</v>
      </c>
      <c r="C385" s="50">
        <v>12.5</v>
      </c>
      <c r="D385" s="50">
        <v>5</v>
      </c>
      <c r="E385" s="50">
        <v>9</v>
      </c>
      <c r="F385" s="50">
        <v>11</v>
      </c>
      <c r="G385" s="50">
        <v>5</v>
      </c>
      <c r="H385" s="50">
        <v>8.5</v>
      </c>
      <c r="I385" s="50">
        <v>10</v>
      </c>
      <c r="J385" s="50"/>
      <c r="K385" s="50"/>
      <c r="L385" s="50"/>
      <c r="M385" s="50"/>
      <c r="N385" s="50"/>
      <c r="O385" s="50"/>
      <c r="P385" s="50"/>
      <c r="Q385" s="50"/>
      <c r="R385" s="50"/>
      <c r="S385" s="50"/>
    </row>
    <row r="386" spans="1:19" ht="12.75">
      <c r="A386" s="49">
        <f t="shared" si="21"/>
        <v>0</v>
      </c>
      <c r="B386" s="50"/>
      <c r="C386" s="50"/>
      <c r="D386" s="50"/>
      <c r="E386" s="50"/>
      <c r="F386" s="50"/>
      <c r="G386" s="50"/>
      <c r="H386" s="50"/>
      <c r="I386" s="50"/>
      <c r="J386" s="50"/>
      <c r="K386" s="50"/>
      <c r="L386" s="50"/>
      <c r="M386" s="50"/>
      <c r="N386" s="50"/>
      <c r="O386" s="50"/>
      <c r="P386" s="50"/>
      <c r="Q386" s="50"/>
      <c r="R386" s="50"/>
      <c r="S386" s="50"/>
    </row>
    <row r="387" spans="1:19" ht="12.75">
      <c r="A387" s="49">
        <f t="shared" si="21"/>
        <v>0</v>
      </c>
      <c r="B387" s="50"/>
      <c r="C387" s="50"/>
      <c r="D387" s="50"/>
      <c r="E387" s="50"/>
      <c r="F387" s="50"/>
      <c r="G387" s="50"/>
      <c r="H387" s="50"/>
      <c r="I387" s="50"/>
      <c r="J387" s="50"/>
      <c r="K387" s="50"/>
      <c r="L387" s="50"/>
      <c r="M387" s="50"/>
      <c r="N387" s="50"/>
      <c r="O387" s="50"/>
      <c r="P387" s="50"/>
      <c r="Q387" s="50"/>
      <c r="R387" s="50"/>
      <c r="S387" s="50"/>
    </row>
    <row r="388" spans="1:19" ht="12.75">
      <c r="A388" s="49">
        <f t="shared" si="21"/>
        <v>0</v>
      </c>
      <c r="B388" s="50"/>
      <c r="C388" s="50"/>
      <c r="D388" s="50"/>
      <c r="E388" s="50"/>
      <c r="F388" s="50"/>
      <c r="G388" s="50"/>
      <c r="H388" s="50"/>
      <c r="I388" s="50"/>
      <c r="J388" s="50"/>
      <c r="K388" s="50"/>
      <c r="L388" s="50"/>
      <c r="M388" s="50"/>
      <c r="N388" s="50"/>
      <c r="O388" s="50"/>
      <c r="P388" s="50"/>
      <c r="Q388" s="50"/>
      <c r="R388" s="50"/>
      <c r="S388" s="50"/>
    </row>
    <row r="389" spans="1:19" ht="12.75">
      <c r="A389" s="49">
        <f t="shared" si="21"/>
        <v>0</v>
      </c>
      <c r="B389" s="50"/>
      <c r="C389" s="50"/>
      <c r="D389" s="50"/>
      <c r="E389" s="50"/>
      <c r="F389" s="50"/>
      <c r="G389" s="50"/>
      <c r="H389" s="50"/>
      <c r="I389" s="50"/>
      <c r="J389" s="50"/>
      <c r="K389" s="50"/>
      <c r="L389" s="50"/>
      <c r="M389" s="50"/>
      <c r="N389" s="50"/>
      <c r="O389" s="50"/>
      <c r="P389" s="50"/>
      <c r="Q389" s="50"/>
      <c r="R389" s="50"/>
      <c r="S389" s="50"/>
    </row>
    <row r="390" spans="1:19" ht="12.75">
      <c r="A390" s="49">
        <f t="shared" si="21"/>
        <v>0</v>
      </c>
      <c r="B390" s="50"/>
      <c r="C390" s="50"/>
      <c r="D390" s="50"/>
      <c r="E390" s="50"/>
      <c r="F390" s="50"/>
      <c r="G390" s="50"/>
      <c r="H390" s="50"/>
      <c r="I390" s="50"/>
      <c r="J390" s="50"/>
      <c r="K390" s="50"/>
      <c r="L390" s="50"/>
      <c r="M390" s="50"/>
      <c r="N390" s="50"/>
      <c r="O390" s="50"/>
      <c r="P390" s="50"/>
      <c r="Q390" s="50"/>
      <c r="R390" s="50"/>
      <c r="S390" s="50"/>
    </row>
    <row r="391" spans="1:19" ht="12.75">
      <c r="A391" s="49">
        <f t="shared" si="21"/>
        <v>0</v>
      </c>
      <c r="B391" s="50"/>
      <c r="C391" s="50"/>
      <c r="D391" s="50"/>
      <c r="E391" s="50"/>
      <c r="F391" s="50"/>
      <c r="G391" s="50"/>
      <c r="H391" s="50"/>
      <c r="I391" s="50"/>
      <c r="J391" s="50"/>
      <c r="K391" s="50"/>
      <c r="L391" s="50"/>
      <c r="M391" s="50"/>
      <c r="N391" s="50"/>
      <c r="O391" s="50"/>
      <c r="P391" s="50"/>
      <c r="Q391" s="50"/>
      <c r="R391" s="50"/>
      <c r="S391" s="50"/>
    </row>
    <row r="392" spans="1:19" ht="12.75">
      <c r="A392" s="49">
        <f t="shared" si="21"/>
        <v>0</v>
      </c>
      <c r="B392" s="50"/>
      <c r="C392" s="50"/>
      <c r="D392" s="50"/>
      <c r="E392" s="50"/>
      <c r="F392" s="50"/>
      <c r="G392" s="50"/>
      <c r="H392" s="50"/>
      <c r="I392" s="50"/>
      <c r="J392" s="50"/>
      <c r="K392" s="50"/>
      <c r="L392" s="50"/>
      <c r="M392" s="50"/>
      <c r="N392" s="50"/>
      <c r="O392" s="50"/>
      <c r="P392" s="50"/>
      <c r="Q392" s="50"/>
      <c r="R392" s="50"/>
      <c r="S392" s="50"/>
    </row>
    <row r="393" spans="1:19" ht="12.75">
      <c r="A393" s="49">
        <f t="shared" si="21"/>
        <v>0</v>
      </c>
      <c r="B393" s="50"/>
      <c r="C393" s="50"/>
      <c r="D393" s="50"/>
      <c r="E393" s="50"/>
      <c r="F393" s="50"/>
      <c r="G393" s="50"/>
      <c r="H393" s="50"/>
      <c r="I393" s="50"/>
      <c r="J393" s="50"/>
      <c r="K393" s="50"/>
      <c r="L393" s="50"/>
      <c r="M393" s="50"/>
      <c r="N393" s="50"/>
      <c r="O393" s="50"/>
      <c r="P393" s="50"/>
      <c r="Q393" s="50"/>
      <c r="R393" s="50"/>
      <c r="S393" s="50"/>
    </row>
    <row r="394" spans="1:19" ht="12.75">
      <c r="A394" s="49">
        <f t="shared" si="21"/>
        <v>0</v>
      </c>
      <c r="B394" s="50"/>
      <c r="C394" s="50"/>
      <c r="D394" s="50"/>
      <c r="E394" s="50"/>
      <c r="F394" s="50"/>
      <c r="G394" s="50"/>
      <c r="H394" s="50"/>
      <c r="I394" s="50"/>
      <c r="J394" s="50"/>
      <c r="K394" s="50"/>
      <c r="L394" s="50"/>
      <c r="M394" s="50"/>
      <c r="N394" s="50"/>
      <c r="O394" s="50"/>
      <c r="P394" s="50"/>
      <c r="Q394" s="50"/>
      <c r="R394" s="50"/>
      <c r="S394" s="50"/>
    </row>
    <row r="395" spans="1:19" ht="12.75">
      <c r="A395" s="49">
        <f t="shared" si="21"/>
        <v>0</v>
      </c>
      <c r="B395" s="50"/>
      <c r="C395" s="50"/>
      <c r="D395" s="50"/>
      <c r="E395" s="50"/>
      <c r="F395" s="50"/>
      <c r="G395" s="50"/>
      <c r="H395" s="50"/>
      <c r="I395" s="50"/>
      <c r="J395" s="50"/>
      <c r="K395" s="50"/>
      <c r="L395" s="50"/>
      <c r="M395" s="50"/>
      <c r="N395" s="50"/>
      <c r="O395" s="50"/>
      <c r="P395" s="50"/>
      <c r="Q395" s="50"/>
      <c r="R395" s="50"/>
      <c r="S395" s="50"/>
    </row>
    <row r="396" spans="1:19" ht="12.75">
      <c r="A396" s="49">
        <f t="shared" si="21"/>
        <v>0</v>
      </c>
      <c r="B396" s="50"/>
      <c r="C396" s="50"/>
      <c r="D396" s="50"/>
      <c r="E396" s="50"/>
      <c r="F396" s="50"/>
      <c r="G396" s="50"/>
      <c r="H396" s="50"/>
      <c r="I396" s="50"/>
      <c r="J396" s="50"/>
      <c r="K396" s="50"/>
      <c r="L396" s="50"/>
      <c r="M396" s="50"/>
      <c r="N396" s="50"/>
      <c r="O396" s="50"/>
      <c r="P396" s="50"/>
      <c r="Q396" s="50"/>
      <c r="R396" s="50"/>
      <c r="S396" s="50"/>
    </row>
    <row r="397" spans="1:19" ht="12.75">
      <c r="A397" s="49">
        <f t="shared" si="21"/>
        <v>0</v>
      </c>
      <c r="B397" s="50"/>
      <c r="C397" s="50"/>
      <c r="D397" s="50"/>
      <c r="E397" s="50"/>
      <c r="F397" s="50"/>
      <c r="G397" s="50"/>
      <c r="H397" s="50"/>
      <c r="I397" s="50"/>
      <c r="J397" s="50"/>
      <c r="K397" s="50"/>
      <c r="L397" s="50"/>
      <c r="M397" s="50"/>
      <c r="N397" s="50"/>
      <c r="O397" s="50"/>
      <c r="P397" s="50"/>
      <c r="Q397" s="50"/>
      <c r="R397" s="50"/>
      <c r="S397" s="50"/>
    </row>
    <row r="398" spans="1:19" ht="12.75">
      <c r="A398" s="49">
        <f t="shared" si="21"/>
        <v>0</v>
      </c>
      <c r="B398" s="50"/>
      <c r="C398" s="50"/>
      <c r="D398" s="50"/>
      <c r="E398" s="50"/>
      <c r="F398" s="50"/>
      <c r="G398" s="50"/>
      <c r="H398" s="50"/>
      <c r="I398" s="50"/>
      <c r="J398" s="50"/>
      <c r="K398" s="50"/>
      <c r="L398" s="50"/>
      <c r="M398" s="50"/>
      <c r="N398" s="50"/>
      <c r="O398" s="50"/>
      <c r="P398" s="50"/>
      <c r="Q398" s="50"/>
      <c r="R398" s="50"/>
      <c r="S398" s="50"/>
    </row>
    <row r="399" spans="1:19" ht="12.75">
      <c r="A399" s="49">
        <f t="shared" si="21"/>
        <v>0</v>
      </c>
      <c r="B399" s="50"/>
      <c r="C399" s="50"/>
      <c r="D399" s="50"/>
      <c r="E399" s="50"/>
      <c r="F399" s="50"/>
      <c r="G399" s="50"/>
      <c r="H399" s="50"/>
      <c r="I399" s="50"/>
      <c r="J399" s="50"/>
      <c r="K399" s="50"/>
      <c r="L399" s="50"/>
      <c r="M399" s="50"/>
      <c r="N399" s="50"/>
      <c r="O399" s="50"/>
      <c r="P399" s="50"/>
      <c r="Q399" s="50"/>
      <c r="R399" s="50"/>
      <c r="S399" s="50"/>
    </row>
    <row r="403" spans="1:2" ht="15">
      <c r="A403" s="56" t="s">
        <v>75</v>
      </c>
      <c r="B403" s="57"/>
    </row>
    <row r="405" spans="1:19" ht="12.75">
      <c r="A405" s="49"/>
      <c r="B405" s="49" t="s">
        <v>41</v>
      </c>
      <c r="C405" s="49" t="s">
        <v>42</v>
      </c>
      <c r="D405" s="49" t="s">
        <v>43</v>
      </c>
      <c r="E405" s="49" t="s">
        <v>44</v>
      </c>
      <c r="F405" s="49" t="s">
        <v>45</v>
      </c>
      <c r="G405" s="49" t="s">
        <v>46</v>
      </c>
      <c r="H405" s="49" t="s">
        <v>60</v>
      </c>
      <c r="I405" s="49" t="s">
        <v>61</v>
      </c>
      <c r="J405" s="49" t="s">
        <v>62</v>
      </c>
      <c r="K405" s="49" t="s">
        <v>63</v>
      </c>
      <c r="L405" s="49" t="s">
        <v>64</v>
      </c>
      <c r="M405" s="49" t="s">
        <v>65</v>
      </c>
      <c r="N405" s="49" t="s">
        <v>66</v>
      </c>
      <c r="O405" s="49" t="s">
        <v>119</v>
      </c>
      <c r="P405" s="49" t="s">
        <v>120</v>
      </c>
      <c r="Q405" s="49" t="s">
        <v>121</v>
      </c>
      <c r="R405" s="49" t="s">
        <v>122</v>
      </c>
      <c r="S405" s="49" t="s">
        <v>123</v>
      </c>
    </row>
    <row r="406" spans="1:19" ht="12.75">
      <c r="A406" s="49" t="str">
        <f>A2</f>
        <v>DŠR JOSIPDOL</v>
      </c>
      <c r="B406" s="50">
        <v>1945</v>
      </c>
      <c r="C406" s="50">
        <v>1723</v>
      </c>
      <c r="D406" s="50">
        <v>1885</v>
      </c>
      <c r="E406" s="50">
        <v>2009</v>
      </c>
      <c r="F406" s="50">
        <v>1958</v>
      </c>
      <c r="G406" s="50">
        <v>2032</v>
      </c>
      <c r="H406" s="50">
        <v>2021</v>
      </c>
      <c r="I406" s="50">
        <v>1961</v>
      </c>
      <c r="J406" s="50"/>
      <c r="K406" s="50"/>
      <c r="L406" s="50"/>
      <c r="M406" s="50"/>
      <c r="N406" s="50"/>
      <c r="O406" s="50"/>
      <c r="P406" s="50"/>
      <c r="Q406" s="50"/>
      <c r="R406" s="50"/>
      <c r="S406" s="50"/>
    </row>
    <row r="407" spans="1:19" ht="12.75">
      <c r="A407" s="49" t="str">
        <f aca="true" t="shared" si="22" ref="A407:A425">A3</f>
        <v>VERMA MUTA</v>
      </c>
      <c r="B407" s="50">
        <v>2005</v>
      </c>
      <c r="C407" s="50">
        <v>1976</v>
      </c>
      <c r="D407" s="50">
        <v>2011</v>
      </c>
      <c r="E407" s="50">
        <v>1922</v>
      </c>
      <c r="F407" s="50">
        <v>1959</v>
      </c>
      <c r="G407" s="50">
        <v>1930</v>
      </c>
      <c r="H407" s="50">
        <v>1985</v>
      </c>
      <c r="I407" s="50">
        <v>1993</v>
      </c>
      <c r="J407" s="50"/>
      <c r="K407" s="50"/>
      <c r="L407" s="50"/>
      <c r="M407" s="50"/>
      <c r="N407" s="50"/>
      <c r="O407" s="50"/>
      <c r="P407" s="50"/>
      <c r="Q407" s="50"/>
      <c r="R407" s="50"/>
      <c r="S407" s="50"/>
    </row>
    <row r="408" spans="1:19" ht="12.75">
      <c r="A408" s="49" t="str">
        <f t="shared" si="22"/>
        <v>OBRTNIKI EL.JEŠOVNIK</v>
      </c>
      <c r="B408" s="50">
        <v>1911</v>
      </c>
      <c r="C408" s="50">
        <v>2148</v>
      </c>
      <c r="D408" s="50">
        <v>2044</v>
      </c>
      <c r="E408" s="50">
        <v>2141</v>
      </c>
      <c r="F408" s="50">
        <v>2030</v>
      </c>
      <c r="G408" s="50">
        <v>1996</v>
      </c>
      <c r="H408" s="50">
        <v>1906</v>
      </c>
      <c r="I408" s="50">
        <v>2045</v>
      </c>
      <c r="J408" s="50"/>
      <c r="K408" s="50"/>
      <c r="L408" s="50"/>
      <c r="M408" s="50"/>
      <c r="N408" s="50"/>
      <c r="O408" s="50"/>
      <c r="P408" s="50"/>
      <c r="Q408" s="50"/>
      <c r="R408" s="50"/>
      <c r="S408" s="50"/>
    </row>
    <row r="409" spans="1:19" ht="12.75">
      <c r="A409" s="49" t="str">
        <f t="shared" si="22"/>
        <v>KEGLBAR 1</v>
      </c>
      <c r="B409" s="50">
        <v>2266</v>
      </c>
      <c r="C409" s="50">
        <v>2232</v>
      </c>
      <c r="D409" s="50">
        <v>2232</v>
      </c>
      <c r="E409" s="50">
        <v>2253</v>
      </c>
      <c r="F409" s="50">
        <v>2199</v>
      </c>
      <c r="G409" s="50">
        <v>2242</v>
      </c>
      <c r="H409" s="50">
        <v>2168</v>
      </c>
      <c r="I409" s="50">
        <v>2023</v>
      </c>
      <c r="J409" s="50"/>
      <c r="K409" s="50"/>
      <c r="L409" s="50"/>
      <c r="M409" s="50"/>
      <c r="N409" s="50"/>
      <c r="O409" s="50"/>
      <c r="P409" s="50"/>
      <c r="Q409" s="50"/>
      <c r="R409" s="50"/>
      <c r="S409" s="50"/>
    </row>
    <row r="410" spans="1:19" ht="12.75">
      <c r="A410" s="49" t="str">
        <f t="shared" si="22"/>
        <v>MDI DRAVA RADLJE</v>
      </c>
      <c r="B410" s="50">
        <v>1840</v>
      </c>
      <c r="C410" s="50">
        <v>1860</v>
      </c>
      <c r="D410" s="50">
        <v>1956</v>
      </c>
      <c r="E410" s="50">
        <v>1904</v>
      </c>
      <c r="F410" s="50">
        <v>1834</v>
      </c>
      <c r="G410" s="50">
        <v>1903</v>
      </c>
      <c r="H410" s="50">
        <v>1850</v>
      </c>
      <c r="I410" s="50">
        <v>1796</v>
      </c>
      <c r="J410" s="50"/>
      <c r="K410" s="50"/>
      <c r="L410" s="50"/>
      <c r="M410" s="50"/>
      <c r="N410" s="50"/>
      <c r="O410" s="50"/>
      <c r="P410" s="50"/>
      <c r="Q410" s="50"/>
      <c r="R410" s="50"/>
      <c r="S410" s="50"/>
    </row>
    <row r="411" spans="1:19" ht="12.75">
      <c r="A411" s="49" t="str">
        <f t="shared" si="22"/>
        <v>KEGLBAR 2</v>
      </c>
      <c r="B411" s="50">
        <v>1978</v>
      </c>
      <c r="C411" s="50">
        <v>2083</v>
      </c>
      <c r="D411" s="50">
        <v>1949</v>
      </c>
      <c r="E411" s="50">
        <v>2022</v>
      </c>
      <c r="F411" s="50">
        <v>1892</v>
      </c>
      <c r="G411" s="50">
        <v>2094</v>
      </c>
      <c r="H411" s="50">
        <v>2027</v>
      </c>
      <c r="I411" s="50">
        <v>2140</v>
      </c>
      <c r="J411" s="50"/>
      <c r="K411" s="50"/>
      <c r="L411" s="50"/>
      <c r="M411" s="50"/>
      <c r="N411" s="50"/>
      <c r="O411" s="50"/>
      <c r="P411" s="50"/>
      <c r="Q411" s="50"/>
      <c r="R411" s="50"/>
      <c r="S411" s="50"/>
    </row>
    <row r="412" spans="1:19" ht="12.75">
      <c r="A412" s="49">
        <f t="shared" si="22"/>
        <v>0</v>
      </c>
      <c r="B412" s="50"/>
      <c r="C412" s="50"/>
      <c r="D412" s="50"/>
      <c r="E412" s="50"/>
      <c r="F412" s="50"/>
      <c r="G412" s="50"/>
      <c r="H412" s="50"/>
      <c r="I412" s="50"/>
      <c r="J412" s="50"/>
      <c r="K412" s="50"/>
      <c r="L412" s="50"/>
      <c r="M412" s="50"/>
      <c r="N412" s="50"/>
      <c r="O412" s="50"/>
      <c r="P412" s="50"/>
      <c r="Q412" s="50"/>
      <c r="R412" s="50"/>
      <c r="S412" s="50"/>
    </row>
    <row r="413" spans="1:19" ht="12.75">
      <c r="A413" s="49">
        <f t="shared" si="22"/>
        <v>0</v>
      </c>
      <c r="B413" s="50"/>
      <c r="C413" s="50"/>
      <c r="D413" s="50"/>
      <c r="E413" s="50"/>
      <c r="F413" s="50"/>
      <c r="G413" s="50"/>
      <c r="H413" s="50"/>
      <c r="I413" s="50"/>
      <c r="J413" s="50"/>
      <c r="K413" s="50"/>
      <c r="L413" s="50"/>
      <c r="M413" s="50"/>
      <c r="N413" s="50"/>
      <c r="O413" s="50"/>
      <c r="P413" s="50"/>
      <c r="Q413" s="50"/>
      <c r="R413" s="50"/>
      <c r="S413" s="50"/>
    </row>
    <row r="414" spans="1:19" ht="12.75">
      <c r="A414" s="49">
        <f t="shared" si="22"/>
        <v>0</v>
      </c>
      <c r="B414" s="50"/>
      <c r="C414" s="50"/>
      <c r="D414" s="50"/>
      <c r="E414" s="50"/>
      <c r="F414" s="50"/>
      <c r="G414" s="50"/>
      <c r="H414" s="50"/>
      <c r="I414" s="50"/>
      <c r="J414" s="50"/>
      <c r="K414" s="50"/>
      <c r="L414" s="50"/>
      <c r="M414" s="50"/>
      <c r="N414" s="50"/>
      <c r="O414" s="50"/>
      <c r="P414" s="50"/>
      <c r="Q414" s="50"/>
      <c r="R414" s="50"/>
      <c r="S414" s="50"/>
    </row>
    <row r="415" spans="1:19" ht="12.75">
      <c r="A415" s="49">
        <f t="shared" si="22"/>
        <v>0</v>
      </c>
      <c r="B415" s="50"/>
      <c r="C415" s="50"/>
      <c r="D415" s="50"/>
      <c r="E415" s="50"/>
      <c r="F415" s="50"/>
      <c r="G415" s="50"/>
      <c r="H415" s="50"/>
      <c r="I415" s="50"/>
      <c r="J415" s="50"/>
      <c r="K415" s="50"/>
      <c r="L415" s="50"/>
      <c r="M415" s="50"/>
      <c r="N415" s="50"/>
      <c r="O415" s="50"/>
      <c r="P415" s="50"/>
      <c r="Q415" s="50"/>
      <c r="R415" s="50"/>
      <c r="S415" s="50"/>
    </row>
    <row r="416" spans="1:19" ht="12.75">
      <c r="A416" s="49">
        <f t="shared" si="22"/>
        <v>0</v>
      </c>
      <c r="B416" s="50"/>
      <c r="C416" s="50"/>
      <c r="D416" s="50"/>
      <c r="E416" s="50"/>
      <c r="F416" s="50"/>
      <c r="G416" s="50"/>
      <c r="H416" s="50"/>
      <c r="I416" s="50"/>
      <c r="J416" s="50"/>
      <c r="K416" s="50"/>
      <c r="L416" s="50"/>
      <c r="M416" s="50"/>
      <c r="N416" s="50"/>
      <c r="O416" s="50"/>
      <c r="P416" s="50"/>
      <c r="Q416" s="50"/>
      <c r="R416" s="50"/>
      <c r="S416" s="50"/>
    </row>
    <row r="417" spans="1:19" ht="12.75">
      <c r="A417" s="49">
        <f t="shared" si="22"/>
        <v>0</v>
      </c>
      <c r="B417" s="50"/>
      <c r="C417" s="50"/>
      <c r="D417" s="50"/>
      <c r="E417" s="50"/>
      <c r="F417" s="50"/>
      <c r="G417" s="50"/>
      <c r="H417" s="50"/>
      <c r="I417" s="50"/>
      <c r="J417" s="50"/>
      <c r="K417" s="50"/>
      <c r="L417" s="50"/>
      <c r="M417" s="50"/>
      <c r="N417" s="50"/>
      <c r="O417" s="50"/>
      <c r="P417" s="50"/>
      <c r="Q417" s="50"/>
      <c r="R417" s="50"/>
      <c r="S417" s="50"/>
    </row>
    <row r="418" spans="1:19" ht="12.75">
      <c r="A418" s="49">
        <f t="shared" si="22"/>
        <v>0</v>
      </c>
      <c r="B418" s="50"/>
      <c r="C418" s="50"/>
      <c r="D418" s="50"/>
      <c r="E418" s="50"/>
      <c r="F418" s="50"/>
      <c r="G418" s="50"/>
      <c r="H418" s="50"/>
      <c r="I418" s="50"/>
      <c r="J418" s="50"/>
      <c r="K418" s="50"/>
      <c r="L418" s="50"/>
      <c r="M418" s="50"/>
      <c r="N418" s="50"/>
      <c r="O418" s="50"/>
      <c r="P418" s="50"/>
      <c r="Q418" s="50"/>
      <c r="R418" s="50"/>
      <c r="S418" s="50"/>
    </row>
    <row r="419" spans="1:19" ht="12.75">
      <c r="A419" s="49">
        <f t="shared" si="22"/>
        <v>0</v>
      </c>
      <c r="B419" s="50"/>
      <c r="C419" s="50"/>
      <c r="D419" s="50"/>
      <c r="E419" s="50"/>
      <c r="F419" s="50"/>
      <c r="G419" s="50"/>
      <c r="H419" s="50"/>
      <c r="I419" s="50"/>
      <c r="J419" s="50"/>
      <c r="K419" s="50"/>
      <c r="L419" s="50"/>
      <c r="M419" s="50"/>
      <c r="N419" s="50"/>
      <c r="O419" s="50"/>
      <c r="P419" s="50"/>
      <c r="Q419" s="50"/>
      <c r="R419" s="50"/>
      <c r="S419" s="50"/>
    </row>
    <row r="420" spans="1:19" ht="12.75">
      <c r="A420" s="49">
        <f t="shared" si="22"/>
        <v>0</v>
      </c>
      <c r="B420" s="50"/>
      <c r="C420" s="50"/>
      <c r="D420" s="50"/>
      <c r="E420" s="50"/>
      <c r="F420" s="50"/>
      <c r="G420" s="50"/>
      <c r="H420" s="50"/>
      <c r="I420" s="50"/>
      <c r="J420" s="50"/>
      <c r="K420" s="50"/>
      <c r="L420" s="50"/>
      <c r="M420" s="50"/>
      <c r="N420" s="50"/>
      <c r="O420" s="50"/>
      <c r="P420" s="50"/>
      <c r="Q420" s="50"/>
      <c r="R420" s="50"/>
      <c r="S420" s="50"/>
    </row>
    <row r="421" spans="1:19" ht="12.75">
      <c r="A421" s="49">
        <f t="shared" si="22"/>
        <v>0</v>
      </c>
      <c r="B421" s="50"/>
      <c r="C421" s="50"/>
      <c r="D421" s="50"/>
      <c r="E421" s="50"/>
      <c r="F421" s="50"/>
      <c r="G421" s="50"/>
      <c r="H421" s="50"/>
      <c r="I421" s="50"/>
      <c r="J421" s="50"/>
      <c r="K421" s="50"/>
      <c r="L421" s="50"/>
      <c r="M421" s="50"/>
      <c r="N421" s="50"/>
      <c r="O421" s="50"/>
      <c r="P421" s="50"/>
      <c r="Q421" s="50"/>
      <c r="R421" s="50"/>
      <c r="S421" s="50"/>
    </row>
    <row r="422" spans="1:19" ht="12.75">
      <c r="A422" s="49">
        <f t="shared" si="22"/>
        <v>0</v>
      </c>
      <c r="B422" s="50"/>
      <c r="C422" s="50"/>
      <c r="D422" s="50"/>
      <c r="E422" s="50"/>
      <c r="F422" s="50"/>
      <c r="G422" s="50"/>
      <c r="H422" s="50"/>
      <c r="I422" s="50"/>
      <c r="J422" s="50"/>
      <c r="K422" s="50"/>
      <c r="L422" s="50"/>
      <c r="M422" s="50"/>
      <c r="N422" s="50"/>
      <c r="O422" s="50"/>
      <c r="P422" s="50"/>
      <c r="Q422" s="50"/>
      <c r="R422" s="50"/>
      <c r="S422" s="50"/>
    </row>
    <row r="423" spans="1:19" ht="12.75">
      <c r="A423" s="49">
        <f t="shared" si="22"/>
        <v>0</v>
      </c>
      <c r="B423" s="50"/>
      <c r="C423" s="50"/>
      <c r="D423" s="50"/>
      <c r="E423" s="50"/>
      <c r="F423" s="50"/>
      <c r="G423" s="50"/>
      <c r="H423" s="50"/>
      <c r="I423" s="50"/>
      <c r="J423" s="50"/>
      <c r="K423" s="50"/>
      <c r="L423" s="50"/>
      <c r="M423" s="50"/>
      <c r="N423" s="50"/>
      <c r="O423" s="50"/>
      <c r="P423" s="50"/>
      <c r="Q423" s="50"/>
      <c r="R423" s="50"/>
      <c r="S423" s="50"/>
    </row>
    <row r="424" spans="1:19" ht="12.75">
      <c r="A424" s="49">
        <f t="shared" si="22"/>
        <v>0</v>
      </c>
      <c r="B424" s="50"/>
      <c r="C424" s="50"/>
      <c r="D424" s="50"/>
      <c r="E424" s="50"/>
      <c r="F424" s="50"/>
      <c r="G424" s="50"/>
      <c r="H424" s="50"/>
      <c r="I424" s="50"/>
      <c r="J424" s="50"/>
      <c r="K424" s="50"/>
      <c r="L424" s="50"/>
      <c r="M424" s="50"/>
      <c r="N424" s="50"/>
      <c r="O424" s="50"/>
      <c r="P424" s="50"/>
      <c r="Q424" s="50"/>
      <c r="R424" s="50"/>
      <c r="S424" s="50"/>
    </row>
    <row r="425" spans="1:19" ht="12.75">
      <c r="A425" s="49">
        <f t="shared" si="22"/>
        <v>0</v>
      </c>
      <c r="B425" s="50"/>
      <c r="C425" s="50"/>
      <c r="D425" s="50"/>
      <c r="E425" s="50"/>
      <c r="F425" s="50"/>
      <c r="G425" s="50"/>
      <c r="H425" s="50"/>
      <c r="I425" s="50"/>
      <c r="J425" s="50"/>
      <c r="K425" s="50"/>
      <c r="L425" s="50"/>
      <c r="M425" s="50"/>
      <c r="N425" s="50"/>
      <c r="O425" s="50"/>
      <c r="P425" s="50"/>
      <c r="Q425" s="50"/>
      <c r="R425" s="50"/>
      <c r="S425" s="50"/>
    </row>
    <row r="430" spans="1:2" ht="20.25">
      <c r="A430" s="59" t="s">
        <v>76</v>
      </c>
      <c r="B430" s="58"/>
    </row>
    <row r="433" spans="1:19" ht="12.75">
      <c r="A433" s="49"/>
      <c r="B433" s="49" t="s">
        <v>41</v>
      </c>
      <c r="C433" s="49" t="s">
        <v>42</v>
      </c>
      <c r="D433" s="49" t="s">
        <v>43</v>
      </c>
      <c r="E433" s="49" t="s">
        <v>44</v>
      </c>
      <c r="F433" s="49" t="s">
        <v>45</v>
      </c>
      <c r="G433" s="49" t="s">
        <v>46</v>
      </c>
      <c r="H433" s="49" t="s">
        <v>60</v>
      </c>
      <c r="I433" s="49" t="s">
        <v>61</v>
      </c>
      <c r="J433" s="49" t="s">
        <v>62</v>
      </c>
      <c r="K433" s="49" t="s">
        <v>63</v>
      </c>
      <c r="L433" s="49" t="s">
        <v>64</v>
      </c>
      <c r="M433" s="49" t="s">
        <v>65</v>
      </c>
      <c r="N433" s="49" t="s">
        <v>66</v>
      </c>
      <c r="O433" s="49" t="s">
        <v>119</v>
      </c>
      <c r="P433" s="49" t="s">
        <v>120</v>
      </c>
      <c r="Q433" s="49" t="s">
        <v>121</v>
      </c>
      <c r="R433" s="49" t="s">
        <v>122</v>
      </c>
      <c r="S433" s="49" t="s">
        <v>123</v>
      </c>
    </row>
    <row r="434" spans="1:20" ht="12.75">
      <c r="A434" s="49" t="str">
        <f>A2</f>
        <v>DŠR JOSIPDOL</v>
      </c>
      <c r="B434" s="50">
        <v>2</v>
      </c>
      <c r="C434" s="50">
        <v>0</v>
      </c>
      <c r="D434" s="50">
        <v>2</v>
      </c>
      <c r="E434" s="50">
        <v>1</v>
      </c>
      <c r="F434" s="50">
        <v>1</v>
      </c>
      <c r="G434" s="50">
        <v>5</v>
      </c>
      <c r="H434" s="50">
        <v>2</v>
      </c>
      <c r="I434" s="50">
        <v>6</v>
      </c>
      <c r="J434" s="50"/>
      <c r="K434" s="50"/>
      <c r="L434" s="50"/>
      <c r="M434" s="50"/>
      <c r="N434" s="50"/>
      <c r="O434" s="50"/>
      <c r="P434" s="50"/>
      <c r="Q434" s="50"/>
      <c r="R434" s="50"/>
      <c r="S434" s="50"/>
      <c r="T434">
        <f>SUM(B434:Q434)</f>
        <v>19</v>
      </c>
    </row>
    <row r="435" spans="1:20" ht="12.75">
      <c r="A435" s="49" t="str">
        <f aca="true" t="shared" si="23" ref="A435:A453">A3</f>
        <v>VERMA MUTA</v>
      </c>
      <c r="B435" s="50">
        <v>4</v>
      </c>
      <c r="C435" s="50">
        <v>6</v>
      </c>
      <c r="D435" s="50">
        <v>0</v>
      </c>
      <c r="E435" s="50">
        <v>2</v>
      </c>
      <c r="F435" s="50">
        <v>2</v>
      </c>
      <c r="G435" s="50">
        <v>1</v>
      </c>
      <c r="H435" s="50">
        <v>6</v>
      </c>
      <c r="I435" s="50">
        <v>1</v>
      </c>
      <c r="J435" s="50"/>
      <c r="K435" s="50"/>
      <c r="L435" s="50"/>
      <c r="M435" s="50"/>
      <c r="N435" s="50"/>
      <c r="O435" s="50"/>
      <c r="P435" s="50"/>
      <c r="Q435" s="50"/>
      <c r="R435" s="50"/>
      <c r="S435" s="50"/>
      <c r="T435">
        <f aca="true" t="shared" si="24" ref="T435:T453">SUM(B435:Q435)</f>
        <v>22</v>
      </c>
    </row>
    <row r="436" spans="1:20" ht="12.75">
      <c r="A436" s="49" t="str">
        <f t="shared" si="23"/>
        <v>OBRTNIKI EL.JEŠOVNIK</v>
      </c>
      <c r="B436" s="50">
        <v>5</v>
      </c>
      <c r="C436" s="50">
        <v>1</v>
      </c>
      <c r="D436" s="50">
        <v>5</v>
      </c>
      <c r="E436" s="50">
        <v>5</v>
      </c>
      <c r="F436" s="50">
        <v>4</v>
      </c>
      <c r="G436" s="50">
        <v>5</v>
      </c>
      <c r="H436" s="50">
        <v>0</v>
      </c>
      <c r="I436" s="50">
        <v>1</v>
      </c>
      <c r="J436" s="50"/>
      <c r="K436" s="50"/>
      <c r="L436" s="50"/>
      <c r="M436" s="50"/>
      <c r="N436" s="50"/>
      <c r="O436" s="50"/>
      <c r="P436" s="50"/>
      <c r="Q436" s="50"/>
      <c r="R436" s="50"/>
      <c r="S436" s="50"/>
      <c r="T436">
        <f t="shared" si="24"/>
        <v>26</v>
      </c>
    </row>
    <row r="437" spans="1:20" ht="12.75">
      <c r="A437" s="49" t="str">
        <f t="shared" si="23"/>
        <v>KEGLBAR 1</v>
      </c>
      <c r="B437" s="50">
        <v>6</v>
      </c>
      <c r="C437" s="50">
        <v>5</v>
      </c>
      <c r="D437" s="50">
        <v>6</v>
      </c>
      <c r="E437" s="50">
        <v>6</v>
      </c>
      <c r="F437" s="50">
        <v>5</v>
      </c>
      <c r="G437" s="50">
        <v>5</v>
      </c>
      <c r="H437" s="50">
        <v>6</v>
      </c>
      <c r="I437" s="50">
        <v>5</v>
      </c>
      <c r="J437" s="50"/>
      <c r="K437" s="50"/>
      <c r="L437" s="50"/>
      <c r="M437" s="50"/>
      <c r="N437" s="50"/>
      <c r="O437" s="50"/>
      <c r="P437" s="50"/>
      <c r="Q437" s="50"/>
      <c r="R437" s="50"/>
      <c r="S437" s="50"/>
      <c r="T437">
        <f t="shared" si="24"/>
        <v>44</v>
      </c>
    </row>
    <row r="438" spans="1:20" ht="12.75">
      <c r="A438" s="49" t="str">
        <f t="shared" si="23"/>
        <v>MDI DRAVA RADLJE</v>
      </c>
      <c r="B438" s="50">
        <v>1</v>
      </c>
      <c r="C438" s="50">
        <v>0</v>
      </c>
      <c r="D438" s="50">
        <v>4</v>
      </c>
      <c r="E438" s="50">
        <v>0</v>
      </c>
      <c r="F438" s="50">
        <v>2</v>
      </c>
      <c r="G438" s="50">
        <v>1</v>
      </c>
      <c r="H438" s="50">
        <v>0</v>
      </c>
      <c r="I438" s="50">
        <v>0</v>
      </c>
      <c r="J438" s="50"/>
      <c r="K438" s="50"/>
      <c r="L438" s="50"/>
      <c r="M438" s="50"/>
      <c r="N438" s="50"/>
      <c r="O438" s="50"/>
      <c r="P438" s="50"/>
      <c r="Q438" s="50"/>
      <c r="R438" s="50"/>
      <c r="S438" s="50"/>
      <c r="T438">
        <f t="shared" si="24"/>
        <v>8</v>
      </c>
    </row>
    <row r="439" spans="1:20" ht="12.75">
      <c r="A439" s="49" t="str">
        <f t="shared" si="23"/>
        <v>KEGLBAR 2</v>
      </c>
      <c r="B439" s="50">
        <v>0</v>
      </c>
      <c r="C439" s="50">
        <v>6</v>
      </c>
      <c r="D439" s="50">
        <v>1</v>
      </c>
      <c r="E439" s="50">
        <v>4</v>
      </c>
      <c r="F439" s="50">
        <v>4</v>
      </c>
      <c r="G439" s="50">
        <v>1</v>
      </c>
      <c r="H439" s="50">
        <v>4</v>
      </c>
      <c r="I439" s="50">
        <v>5</v>
      </c>
      <c r="J439" s="50"/>
      <c r="K439" s="50"/>
      <c r="L439" s="50"/>
      <c r="M439" s="50"/>
      <c r="N439" s="50"/>
      <c r="O439" s="50"/>
      <c r="P439" s="50"/>
      <c r="Q439" s="50"/>
      <c r="R439" s="50"/>
      <c r="S439" s="50"/>
      <c r="T439">
        <f t="shared" si="24"/>
        <v>25</v>
      </c>
    </row>
    <row r="440" spans="1:20" ht="12.75">
      <c r="A440" s="49">
        <f t="shared" si="23"/>
        <v>0</v>
      </c>
      <c r="B440" s="50"/>
      <c r="C440" s="50"/>
      <c r="D440" s="50"/>
      <c r="E440" s="50"/>
      <c r="F440" s="50"/>
      <c r="G440" s="50"/>
      <c r="H440" s="50"/>
      <c r="I440" s="50"/>
      <c r="J440" s="50"/>
      <c r="K440" s="50"/>
      <c r="L440" s="50"/>
      <c r="M440" s="50"/>
      <c r="N440" s="50"/>
      <c r="O440" s="50"/>
      <c r="P440" s="50"/>
      <c r="Q440" s="50"/>
      <c r="R440" s="50"/>
      <c r="S440" s="50"/>
      <c r="T440">
        <f t="shared" si="24"/>
        <v>0</v>
      </c>
    </row>
    <row r="441" spans="1:20" ht="12.75">
      <c r="A441" s="49">
        <f t="shared" si="23"/>
        <v>0</v>
      </c>
      <c r="B441" s="50"/>
      <c r="C441" s="50"/>
      <c r="D441" s="50"/>
      <c r="E441" s="50"/>
      <c r="F441" s="50"/>
      <c r="G441" s="50"/>
      <c r="H441" s="50"/>
      <c r="I441" s="50"/>
      <c r="J441" s="50"/>
      <c r="K441" s="50"/>
      <c r="L441" s="50"/>
      <c r="M441" s="50"/>
      <c r="N441" s="50"/>
      <c r="O441" s="50"/>
      <c r="P441" s="50"/>
      <c r="Q441" s="50"/>
      <c r="R441" s="50"/>
      <c r="S441" s="50"/>
      <c r="T441">
        <f t="shared" si="24"/>
        <v>0</v>
      </c>
    </row>
    <row r="442" spans="1:20" ht="12.75">
      <c r="A442" s="49">
        <f t="shared" si="23"/>
        <v>0</v>
      </c>
      <c r="B442" s="50"/>
      <c r="C442" s="50"/>
      <c r="D442" s="50"/>
      <c r="E442" s="50"/>
      <c r="F442" s="50"/>
      <c r="G442" s="50"/>
      <c r="H442" s="50"/>
      <c r="I442" s="50"/>
      <c r="J442" s="50"/>
      <c r="K442" s="50"/>
      <c r="L442" s="50"/>
      <c r="M442" s="50"/>
      <c r="N442" s="50"/>
      <c r="O442" s="50"/>
      <c r="P442" s="50"/>
      <c r="Q442" s="50"/>
      <c r="R442" s="50"/>
      <c r="S442" s="50"/>
      <c r="T442">
        <f t="shared" si="24"/>
        <v>0</v>
      </c>
    </row>
    <row r="443" spans="1:20" ht="12.75">
      <c r="A443" s="49">
        <f t="shared" si="23"/>
        <v>0</v>
      </c>
      <c r="B443" s="50"/>
      <c r="C443" s="50"/>
      <c r="D443" s="50"/>
      <c r="E443" s="50"/>
      <c r="F443" s="50"/>
      <c r="G443" s="50"/>
      <c r="H443" s="50"/>
      <c r="I443" s="50"/>
      <c r="J443" s="50"/>
      <c r="K443" s="50"/>
      <c r="L443" s="50"/>
      <c r="M443" s="50"/>
      <c r="N443" s="50"/>
      <c r="O443" s="50"/>
      <c r="P443" s="50"/>
      <c r="Q443" s="50"/>
      <c r="R443" s="50"/>
      <c r="S443" s="50"/>
      <c r="T443">
        <f t="shared" si="24"/>
        <v>0</v>
      </c>
    </row>
    <row r="444" spans="1:20" ht="12.75">
      <c r="A444" s="49">
        <f t="shared" si="23"/>
        <v>0</v>
      </c>
      <c r="B444" s="50"/>
      <c r="C444" s="50"/>
      <c r="D444" s="50"/>
      <c r="E444" s="50"/>
      <c r="F444" s="50"/>
      <c r="G444" s="50"/>
      <c r="H444" s="50"/>
      <c r="I444" s="50"/>
      <c r="J444" s="50"/>
      <c r="K444" s="50"/>
      <c r="L444" s="50"/>
      <c r="M444" s="50"/>
      <c r="N444" s="50"/>
      <c r="O444" s="50"/>
      <c r="P444" s="50"/>
      <c r="Q444" s="50"/>
      <c r="R444" s="50"/>
      <c r="S444" s="50"/>
      <c r="T444">
        <f t="shared" si="24"/>
        <v>0</v>
      </c>
    </row>
    <row r="445" spans="1:20" ht="12.75">
      <c r="A445" s="49">
        <f t="shared" si="23"/>
        <v>0</v>
      </c>
      <c r="B445" s="50"/>
      <c r="C445" s="50"/>
      <c r="D445" s="50"/>
      <c r="E445" s="50"/>
      <c r="F445" s="50"/>
      <c r="G445" s="50"/>
      <c r="H445" s="50"/>
      <c r="I445" s="50"/>
      <c r="J445" s="50"/>
      <c r="K445" s="50"/>
      <c r="L445" s="50"/>
      <c r="M445" s="50"/>
      <c r="N445" s="50"/>
      <c r="O445" s="50"/>
      <c r="P445" s="50"/>
      <c r="Q445" s="50"/>
      <c r="R445" s="50"/>
      <c r="S445" s="50"/>
      <c r="T445">
        <f t="shared" si="24"/>
        <v>0</v>
      </c>
    </row>
    <row r="446" spans="1:20" ht="12.75">
      <c r="A446" s="49">
        <f t="shared" si="23"/>
        <v>0</v>
      </c>
      <c r="B446" s="50"/>
      <c r="C446" s="50"/>
      <c r="D446" s="50"/>
      <c r="E446" s="50"/>
      <c r="F446" s="50"/>
      <c r="G446" s="50"/>
      <c r="H446" s="50"/>
      <c r="I446" s="50"/>
      <c r="J446" s="50"/>
      <c r="K446" s="50"/>
      <c r="L446" s="50"/>
      <c r="M446" s="50"/>
      <c r="N446" s="50"/>
      <c r="O446" s="50"/>
      <c r="P446" s="50"/>
      <c r="Q446" s="50"/>
      <c r="R446" s="50"/>
      <c r="S446" s="50"/>
      <c r="T446">
        <f t="shared" si="24"/>
        <v>0</v>
      </c>
    </row>
    <row r="447" spans="1:20" ht="12.75">
      <c r="A447" s="49">
        <f t="shared" si="23"/>
        <v>0</v>
      </c>
      <c r="B447" s="50"/>
      <c r="C447" s="50"/>
      <c r="D447" s="50"/>
      <c r="E447" s="50"/>
      <c r="F447" s="50"/>
      <c r="G447" s="50"/>
      <c r="H447" s="50"/>
      <c r="I447" s="50"/>
      <c r="J447" s="50"/>
      <c r="K447" s="50"/>
      <c r="L447" s="50"/>
      <c r="M447" s="50"/>
      <c r="N447" s="50"/>
      <c r="O447" s="50"/>
      <c r="P447" s="50"/>
      <c r="Q447" s="50"/>
      <c r="R447" s="50"/>
      <c r="S447" s="50"/>
      <c r="T447">
        <f t="shared" si="24"/>
        <v>0</v>
      </c>
    </row>
    <row r="448" spans="1:20" ht="12.75">
      <c r="A448" s="49">
        <f t="shared" si="23"/>
        <v>0</v>
      </c>
      <c r="B448" s="50"/>
      <c r="C448" s="50"/>
      <c r="D448" s="50"/>
      <c r="E448" s="50"/>
      <c r="F448" s="50"/>
      <c r="G448" s="50"/>
      <c r="H448" s="50"/>
      <c r="I448" s="50"/>
      <c r="J448" s="50"/>
      <c r="K448" s="50"/>
      <c r="L448" s="50"/>
      <c r="M448" s="50"/>
      <c r="N448" s="50"/>
      <c r="O448" s="50"/>
      <c r="P448" s="50"/>
      <c r="Q448" s="50"/>
      <c r="R448" s="50"/>
      <c r="S448" s="50"/>
      <c r="T448">
        <f t="shared" si="24"/>
        <v>0</v>
      </c>
    </row>
    <row r="449" spans="1:20" ht="12.75">
      <c r="A449" s="49">
        <f t="shared" si="23"/>
        <v>0</v>
      </c>
      <c r="B449" s="50"/>
      <c r="C449" s="50"/>
      <c r="D449" s="50"/>
      <c r="E449" s="50"/>
      <c r="F449" s="50"/>
      <c r="G449" s="50"/>
      <c r="H449" s="50"/>
      <c r="I449" s="50"/>
      <c r="J449" s="50"/>
      <c r="K449" s="50"/>
      <c r="L449" s="50"/>
      <c r="M449" s="50"/>
      <c r="N449" s="50"/>
      <c r="O449" s="50"/>
      <c r="P449" s="50"/>
      <c r="Q449" s="50"/>
      <c r="R449" s="50"/>
      <c r="S449" s="50"/>
      <c r="T449">
        <f t="shared" si="24"/>
        <v>0</v>
      </c>
    </row>
    <row r="450" spans="1:20" ht="12.75">
      <c r="A450" s="49">
        <f t="shared" si="23"/>
        <v>0</v>
      </c>
      <c r="B450" s="50"/>
      <c r="C450" s="50"/>
      <c r="D450" s="50"/>
      <c r="E450" s="50"/>
      <c r="F450" s="50"/>
      <c r="G450" s="50"/>
      <c r="H450" s="50"/>
      <c r="I450" s="50"/>
      <c r="J450" s="50"/>
      <c r="K450" s="50"/>
      <c r="L450" s="50"/>
      <c r="M450" s="50"/>
      <c r="N450" s="50"/>
      <c r="O450" s="50"/>
      <c r="P450" s="50"/>
      <c r="Q450" s="50"/>
      <c r="R450" s="50"/>
      <c r="S450" s="50"/>
      <c r="T450">
        <f t="shared" si="24"/>
        <v>0</v>
      </c>
    </row>
    <row r="451" spans="1:20" ht="12.75">
      <c r="A451" s="49">
        <f t="shared" si="23"/>
        <v>0</v>
      </c>
      <c r="B451" s="50"/>
      <c r="C451" s="50"/>
      <c r="D451" s="50"/>
      <c r="E451" s="50"/>
      <c r="F451" s="50"/>
      <c r="G451" s="50"/>
      <c r="H451" s="50"/>
      <c r="I451" s="50"/>
      <c r="J451" s="50"/>
      <c r="K451" s="50"/>
      <c r="L451" s="50"/>
      <c r="M451" s="50"/>
      <c r="N451" s="50"/>
      <c r="O451" s="50"/>
      <c r="P451" s="50"/>
      <c r="Q451" s="50"/>
      <c r="R451" s="50"/>
      <c r="S451" s="50"/>
      <c r="T451">
        <f t="shared" si="24"/>
        <v>0</v>
      </c>
    </row>
    <row r="452" spans="1:20" ht="12.75">
      <c r="A452" s="49">
        <f t="shared" si="23"/>
        <v>0</v>
      </c>
      <c r="B452" s="50"/>
      <c r="C452" s="50"/>
      <c r="D452" s="50"/>
      <c r="E452" s="50"/>
      <c r="F452" s="50"/>
      <c r="G452" s="50"/>
      <c r="H452" s="50"/>
      <c r="I452" s="50"/>
      <c r="J452" s="50"/>
      <c r="K452" s="50"/>
      <c r="L452" s="50"/>
      <c r="M452" s="50"/>
      <c r="N452" s="50"/>
      <c r="O452" s="50"/>
      <c r="P452" s="50"/>
      <c r="Q452" s="50"/>
      <c r="R452" s="50"/>
      <c r="S452" s="50"/>
      <c r="T452">
        <f t="shared" si="24"/>
        <v>0</v>
      </c>
    </row>
    <row r="453" spans="1:20" ht="12.75">
      <c r="A453" s="49">
        <f t="shared" si="23"/>
        <v>0</v>
      </c>
      <c r="B453" s="50"/>
      <c r="C453" s="50"/>
      <c r="D453" s="50"/>
      <c r="E453" s="50"/>
      <c r="F453" s="50"/>
      <c r="G453" s="50"/>
      <c r="H453" s="50"/>
      <c r="I453" s="50"/>
      <c r="J453" s="50"/>
      <c r="K453" s="50"/>
      <c r="L453" s="50"/>
      <c r="M453" s="50"/>
      <c r="N453" s="50"/>
      <c r="O453" s="50"/>
      <c r="P453" s="50"/>
      <c r="Q453" s="50"/>
      <c r="R453" s="50"/>
      <c r="S453" s="50"/>
      <c r="T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Športna Zveza Radlje</cp:lastModifiedBy>
  <cp:lastPrinted>2023-02-23T08:32:06Z</cp:lastPrinted>
  <dcterms:created xsi:type="dcterms:W3CDTF">2008-10-15T14:45:37Z</dcterms:created>
  <dcterms:modified xsi:type="dcterms:W3CDTF">2023-02-23T08:34:23Z</dcterms:modified>
  <cp:category/>
  <cp:version/>
  <cp:contentType/>
  <cp:contentStatus/>
</cp:coreProperties>
</file>